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Information Technology\Website\"/>
    </mc:Choice>
  </mc:AlternateContent>
  <bookViews>
    <workbookView xWindow="-120" yWindow="-120" windowWidth="20730" windowHeight="11160"/>
  </bookViews>
  <sheets>
    <sheet name="website summary" sheetId="1" r:id="rId1"/>
  </sheets>
  <definedNames>
    <definedName name="_xlnm.Print_Area" localSheetId="0">'website summary'!$B$3:$I$127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8" i="1" l="1"/>
  <c r="G118" i="1"/>
  <c r="D118" i="1"/>
  <c r="B118" i="1"/>
  <c r="I105" i="1"/>
  <c r="G105" i="1"/>
  <c r="G107" i="1" s="1"/>
  <c r="D105" i="1"/>
  <c r="D107" i="1" s="1"/>
  <c r="B105" i="1"/>
  <c r="B107" i="1" s="1"/>
  <c r="I95" i="1"/>
  <c r="I99" i="1" s="1"/>
  <c r="B99" i="1"/>
  <c r="G91" i="1"/>
  <c r="I87" i="1" s="1"/>
  <c r="I65" i="1"/>
  <c r="G65" i="1"/>
  <c r="D65" i="1"/>
  <c r="B65" i="1"/>
  <c r="B71" i="1" s="1"/>
  <c r="I41" i="1"/>
  <c r="G41" i="1"/>
  <c r="D41" i="1"/>
  <c r="B41" i="1"/>
  <c r="I27" i="1"/>
  <c r="G27" i="1"/>
  <c r="D27" i="1"/>
  <c r="B27" i="1"/>
  <c r="I19" i="1"/>
  <c r="B19" i="1"/>
  <c r="D71" i="1" l="1"/>
  <c r="D75" i="1" s="1"/>
  <c r="D89" i="1" s="1"/>
  <c r="D91" i="1" s="1"/>
  <c r="G71" i="1"/>
  <c r="G75" i="1" s="1"/>
  <c r="I71" i="1"/>
  <c r="I75" i="1" s="1"/>
  <c r="I89" i="1" s="1"/>
  <c r="I91" i="1" s="1"/>
  <c r="D109" i="1"/>
  <c r="B75" i="1"/>
  <c r="B89" i="1" s="1"/>
  <c r="B91" i="1" s="1"/>
  <c r="B109" i="1" s="1"/>
  <c r="G109" i="1"/>
  <c r="I103" i="1"/>
  <c r="I107" i="1" s="1"/>
  <c r="I109" i="1" l="1"/>
</calcChain>
</file>

<file path=xl/comments1.xml><?xml version="1.0" encoding="utf-8"?>
<comments xmlns="http://schemas.openxmlformats.org/spreadsheetml/2006/main">
  <authors>
    <author>Jack Jones</author>
  </authors>
  <commentList>
    <comment ref="B31" authorId="0" shapeId="0">
      <text>
        <r>
          <rPr>
            <sz val="9"/>
            <color indexed="81"/>
            <rFont val="Tahoma"/>
            <family val="2"/>
          </rPr>
          <t>2019/20 spend was Inward Investment</t>
        </r>
      </text>
    </comment>
    <comment ref="I59" authorId="0" shapeId="0">
      <text>
        <r>
          <rPr>
            <sz val="9"/>
            <color indexed="81"/>
            <rFont val="Tahoma"/>
            <family val="2"/>
          </rPr>
          <t>now in Website budget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incls 5,000 benches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Value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from 2018/19 outturn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from 2018/19 outturn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from 2018/19 outturn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>from income tab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 xml:space="preserve">NB: </t>
        </r>
        <r>
          <rPr>
            <sz val="9"/>
            <color indexed="81"/>
            <rFont val="Tahoma"/>
            <family val="2"/>
          </rPr>
          <t>rounded as calcs to 80.11</t>
        </r>
      </text>
    </comment>
  </commentList>
</comments>
</file>

<file path=xl/sharedStrings.xml><?xml version="1.0" encoding="utf-8"?>
<sst xmlns="http://schemas.openxmlformats.org/spreadsheetml/2006/main" count="85" uniqueCount="64">
  <si>
    <t>PENRITH TOWN COUNCIL</t>
  </si>
  <si>
    <t>APPROVED BUDGET 2020/21</t>
  </si>
  <si>
    <t>ACTUAL
OUTTURN
2018/19</t>
  </si>
  <si>
    <t>APPROVED
BUDGET
2019/20</t>
  </si>
  <si>
    <t>BUDGET HEADING</t>
  </si>
  <si>
    <t>FORECAST
OUTTURN
2019/20</t>
  </si>
  <si>
    <t>APPROVED
BUDGET
2020/21</t>
  </si>
  <si>
    <t>£</t>
  </si>
  <si>
    <t>INCOME</t>
  </si>
  <si>
    <t>EDC - CTRS Grant</t>
  </si>
  <si>
    <t xml:space="preserve"> </t>
  </si>
  <si>
    <t>TOTAL INCOME</t>
  </si>
  <si>
    <t>EXPENDITURE</t>
  </si>
  <si>
    <t>PLANNING COMMITTEE:</t>
  </si>
  <si>
    <t>Planning Committee Total</t>
  </si>
  <si>
    <t>CCEG COMMITTEE:</t>
  </si>
  <si>
    <t>Town Projects</t>
  </si>
  <si>
    <t>Community Grants</t>
  </si>
  <si>
    <t>CCEG Committee Total</t>
  </si>
  <si>
    <t>FINANCE COMMITTEE:</t>
  </si>
  <si>
    <t>Civic Functions</t>
  </si>
  <si>
    <t>IT</t>
  </si>
  <si>
    <t>Website</t>
  </si>
  <si>
    <t>GDPR/Website Accessibility Regs</t>
  </si>
  <si>
    <t>Repairs &amp; Renewals</t>
  </si>
  <si>
    <t>Finance Committee Total</t>
  </si>
  <si>
    <t>Contingency</t>
  </si>
  <si>
    <t>Transfer to/(from) Acquisitions Reserve</t>
  </si>
  <si>
    <t>TOTAL EXPENDITURE</t>
  </si>
  <si>
    <t>INCREASE/(DECREASE) IN</t>
  </si>
  <si>
    <t>GENERAL  RESERVE</t>
  </si>
  <si>
    <t>General Reserve:</t>
  </si>
  <si>
    <t>Balance brought forward 1 April</t>
  </si>
  <si>
    <t>Increase/(decrease) in year</t>
  </si>
  <si>
    <t>Balance carried forward 31 March</t>
  </si>
  <si>
    <t>Devolution Reserve:</t>
  </si>
  <si>
    <t>Contribution from Annual Budget</t>
  </si>
  <si>
    <t>Acquisitions Reserve:</t>
  </si>
  <si>
    <t>TOTAL RESERVES AT 31 MARCH</t>
  </si>
  <si>
    <t>Precept</t>
  </si>
  <si>
    <t>Taxbase (Band D properties)</t>
  </si>
  <si>
    <t>Council Tax (Band D)</t>
  </si>
  <si>
    <t>Increase (%)</t>
  </si>
  <si>
    <t>By Band: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</si>
  <si>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</si>
  <si>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</si>
  <si>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</si>
  <si>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</si>
  <si>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</si>
  <si>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</si>
  <si>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</si>
  <si>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</si>
  <si>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Council Tax Precept</t>
  </si>
  <si>
    <t>Block Allocation/Planning Consultancy</t>
  </si>
  <si>
    <t>Arts &amp; Entertainment</t>
  </si>
  <si>
    <t>Environment</t>
  </si>
  <si>
    <t>Corporate Communications</t>
  </si>
  <si>
    <t>Staffing</t>
  </si>
  <si>
    <t>Accommodation</t>
  </si>
  <si>
    <t>Cost of Democracy</t>
  </si>
  <si>
    <t>Devolved Services</t>
  </si>
  <si>
    <t>Other Overheads</t>
  </si>
  <si>
    <t>Other Income</t>
  </si>
  <si>
    <t>COUNCIL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</si>
</sst>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\(#,##0\)"/>
    <numFmt numFmtId="165" formatCode="&quot;£&quot;#,##0\ ;\-&quot;£&quot;#,##0\ "/>
    <numFmt numFmtId="166" formatCode="#,##0.00\ ;\(#,##0.00\)"/>
    <numFmt numFmtId="167" formatCode="&quot;£&quot;#,##0.00\ ;\-&quot;£&quot;#,##0.00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.5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1"/>
      <color theme="1"/>
      <name val="Verdana"/>
      <family val="2"/>
    </font>
    <font>
      <sz val="10.5"/>
      <name val="Verdana"/>
      <family val="2"/>
    </font>
    <font>
      <b/>
      <sz val="10.7"/>
      <name val="Verdana"/>
      <family val="2"/>
    </font>
    <font>
      <b/>
      <sz val="10.5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.5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2" fillId="0" borderId="0" xfId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9" fontId="4" fillId="0" borderId="5" xfId="3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43" fontId="6" fillId="0" borderId="0" xfId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164" fontId="6" fillId="0" borderId="15" xfId="1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9" fillId="0" borderId="8" xfId="4" applyFont="1" applyBorder="1" applyAlignment="1">
      <alignment vertical="center"/>
    </xf>
    <xf numFmtId="164" fontId="8" fillId="0" borderId="16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2" fillId="0" borderId="17" xfId="1" applyNumberFormat="1" applyFont="1" applyFill="1" applyBorder="1" applyAlignment="1">
      <alignment vertical="center"/>
    </xf>
    <xf numFmtId="43" fontId="6" fillId="0" borderId="4" xfId="1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164" fontId="8" fillId="0" borderId="17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15" fillId="0" borderId="0" xfId="4" applyFont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6" fillId="0" borderId="10" xfId="1" applyNumberFormat="1" applyFont="1" applyFill="1" applyBorder="1" applyAlignment="1">
      <alignment vertical="center"/>
    </xf>
    <xf numFmtId="0" fontId="12" fillId="0" borderId="10" xfId="4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5" fontId="8" fillId="0" borderId="13" xfId="2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166" fontId="8" fillId="0" borderId="13" xfId="1" applyNumberFormat="1" applyFont="1" applyFill="1" applyBorder="1" applyAlignment="1">
      <alignment vertical="center"/>
    </xf>
    <xf numFmtId="166" fontId="8" fillId="0" borderId="0" xfId="1" applyNumberFormat="1" applyFont="1" applyFill="1" applyBorder="1" applyAlignment="1">
      <alignment vertical="center"/>
    </xf>
    <xf numFmtId="167" fontId="8" fillId="0" borderId="13" xfId="2" applyNumberFormat="1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vertical="center"/>
    </xf>
    <xf numFmtId="10" fontId="8" fillId="0" borderId="13" xfId="3" applyNumberFormat="1" applyFont="1" applyFill="1" applyBorder="1" applyAlignment="1">
      <alignment vertical="center"/>
    </xf>
    <xf numFmtId="10" fontId="8" fillId="0" borderId="0" xfId="3" applyNumberFormat="1" applyFont="1" applyFill="1" applyBorder="1" applyAlignment="1">
      <alignment vertical="center"/>
    </xf>
    <xf numFmtId="167" fontId="8" fillId="0" borderId="0" xfId="0" applyNumberFormat="1" applyFont="1" applyAlignment="1">
      <alignment vertical="center"/>
    </xf>
    <xf numFmtId="43" fontId="8" fillId="0" borderId="12" xfId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vertical="center"/>
    </xf>
    <xf numFmtId="164" fontId="2" fillId="0" borderId="13" xfId="1" applyNumberFormat="1" applyFont="1" applyFill="1" applyBorder="1" applyAlignment="1">
      <alignment vertical="center"/>
    </xf>
    <xf numFmtId="164" fontId="8" fillId="0" borderId="13" xfId="1" applyNumberFormat="1" applyFont="1" applyFill="1" applyBorder="1" applyAlignment="1">
      <alignment vertical="center"/>
    </xf>
    <xf numFmtId="164" fontId="2" fillId="0" borderId="14" xfId="1" applyNumberFormat="1" applyFont="1" applyFill="1" applyBorder="1" applyAlignment="1">
      <alignment vertical="center"/>
    </xf>
    <xf numFmtId="164" fontId="6" fillId="0" borderId="16" xfId="1" applyNumberFormat="1" applyFont="1" applyFill="1" applyBorder="1" applyAlignment="1">
      <alignment vertical="center"/>
    </xf>
    <xf numFmtId="164" fontId="10" fillId="0" borderId="13" xfId="1" applyNumberFormat="1" applyFont="1" applyFill="1" applyBorder="1" applyAlignment="1">
      <alignment vertical="center"/>
    </xf>
    <xf numFmtId="164" fontId="6" fillId="0" borderId="13" xfId="1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6" fillId="0" borderId="14" xfId="1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7" fontId="8" fillId="0" borderId="0" xfId="0" applyNumberFormat="1" applyFont="1" applyAlignment="1">
      <alignment vertical="center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left" vertical="center"/>
    </xf>
    <xf numFmtId="4" fontId="7" fillId="0" borderId="8" xfId="0" applyNumberFormat="1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left" vertical="center"/>
    </xf>
    <xf numFmtId="9" fontId="5" fillId="0" borderId="1" xfId="3" applyFont="1" applyFill="1" applyBorder="1" applyAlignment="1">
      <alignment horizontal="center" vertical="center"/>
    </xf>
    <xf numFmtId="9" fontId="5" fillId="0" borderId="2" xfId="3" applyFont="1" applyFill="1" applyBorder="1" applyAlignment="1">
      <alignment horizontal="center" vertical="center"/>
    </xf>
    <xf numFmtId="9" fontId="5" fillId="0" borderId="3" xfId="3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10" xfId="5"/>
    <cellStyle name="Normal 1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2</xdr:row>
      <xdr:rowOff>47625</xdr:rowOff>
    </xdr:from>
    <xdr:to>
      <xdr:col>6</xdr:col>
      <xdr:colOff>866775</xdr:colOff>
      <xdr:row>2</xdr:row>
      <xdr:rowOff>942975</xdr:rowOff>
    </xdr:to>
    <xdr:pic>
      <xdr:nvPicPr>
        <xdr:cNvPr id="2" name="Picture 1" descr="A close up of a sign&#10;&#10;Description generated with very high confidence">
          <a:extLst>
            <a:ext uri="{FF2B5EF4-FFF2-40B4-BE49-F238E27FC236}">
              <a16:creationId xmlns:a16="http://schemas.microsoft.com/office/drawing/2014/main" id="{03E36013-CE7E-4943-B4CE-6A2261A3AA7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68"/>
        <a:stretch/>
      </xdr:blipFill>
      <xdr:spPr bwMode="auto">
        <a:xfrm>
          <a:off x="3324225" y="400050"/>
          <a:ext cx="3914775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</sheetPr>
  <dimension ref="B1:K140"/>
  <sheetViews>
    <sheetView tabSelected="1" zoomScaleNormal="100" workbookViewId="0">
      <selection activeCell="K122" sqref="K122"/>
    </sheetView>
  </sheetViews>
  <sheetFormatPr defaultRowHeight="12.75" x14ac:dyDescent="0.2"/>
  <cols>
    <col min="1" max="1" width="4.28515625" style="1" customWidth="1"/>
    <col min="2" max="2" width="16.28515625" style="1" customWidth="1"/>
    <col min="3" max="3" width="2.7109375" style="1" customWidth="1"/>
    <col min="4" max="4" width="16.28515625" style="1" customWidth="1"/>
    <col min="5" max="5" width="1.7109375" style="1" customWidth="1"/>
    <col min="6" max="6" width="41" style="1" customWidth="1"/>
    <col min="7" max="7" width="16.28515625" style="1" customWidth="1"/>
    <col min="8" max="8" width="2.7109375" style="1" customWidth="1"/>
    <col min="9" max="9" width="16.28515625" style="1" customWidth="1"/>
    <col min="10" max="10" width="5.28515625" style="1" customWidth="1"/>
    <col min="11" max="16384" width="9.140625" style="1"/>
  </cols>
  <sheetData>
    <row r="1" spans="2:9" ht="15" x14ac:dyDescent="0.2">
      <c r="I1" s="2"/>
    </row>
    <row r="2" spans="2:9" ht="12.75" customHeight="1" thickBot="1" x14ac:dyDescent="0.25"/>
    <row r="3" spans="2:9" ht="79.5" customHeight="1" thickBot="1" x14ac:dyDescent="0.25">
      <c r="B3" s="101" t="s">
        <v>0</v>
      </c>
      <c r="C3" s="102"/>
      <c r="D3" s="102"/>
      <c r="E3" s="102"/>
      <c r="F3" s="102"/>
      <c r="G3" s="102"/>
      <c r="H3" s="102"/>
      <c r="I3" s="103"/>
    </row>
    <row r="4" spans="2:9" ht="4.5" customHeight="1" x14ac:dyDescent="0.2">
      <c r="B4" s="4"/>
      <c r="C4" s="5"/>
      <c r="D4" s="6"/>
      <c r="E4" s="6"/>
      <c r="F4" s="7"/>
      <c r="G4" s="7"/>
      <c r="H4" s="7"/>
      <c r="I4" s="8"/>
    </row>
    <row r="5" spans="2:9" ht="18" customHeight="1" x14ac:dyDescent="0.2">
      <c r="B5" s="104" t="s">
        <v>1</v>
      </c>
      <c r="C5" s="105"/>
      <c r="D5" s="105"/>
      <c r="E5" s="105"/>
      <c r="F5" s="105"/>
      <c r="G5" s="105"/>
      <c r="H5" s="105"/>
      <c r="I5" s="106"/>
    </row>
    <row r="6" spans="2:9" ht="6" customHeight="1" thickBot="1" x14ac:dyDescent="0.25">
      <c r="B6" s="9"/>
      <c r="C6" s="10"/>
      <c r="D6" s="11"/>
      <c r="E6" s="11"/>
      <c r="F6" s="12"/>
      <c r="G6" s="11"/>
      <c r="H6" s="11"/>
      <c r="I6" s="13"/>
    </row>
    <row r="7" spans="2:9" s="16" customFormat="1" ht="16.5" customHeight="1" x14ac:dyDescent="0.2">
      <c r="B7" s="93" t="s">
        <v>2</v>
      </c>
      <c r="C7" s="14"/>
      <c r="D7" s="93" t="s">
        <v>3</v>
      </c>
      <c r="E7" s="15"/>
      <c r="F7" s="98" t="s">
        <v>4</v>
      </c>
      <c r="G7" s="93" t="s">
        <v>5</v>
      </c>
      <c r="H7" s="14"/>
      <c r="I7" s="93" t="s">
        <v>6</v>
      </c>
    </row>
    <row r="8" spans="2:9" s="16" customFormat="1" ht="16.5" customHeight="1" x14ac:dyDescent="0.2">
      <c r="B8" s="96"/>
      <c r="C8" s="17"/>
      <c r="D8" s="96"/>
      <c r="E8" s="18"/>
      <c r="F8" s="99"/>
      <c r="G8" s="94"/>
      <c r="H8" s="17"/>
      <c r="I8" s="94"/>
    </row>
    <row r="9" spans="2:9" s="16" customFormat="1" ht="17.25" customHeight="1" thickBot="1" x14ac:dyDescent="0.25">
      <c r="B9" s="97"/>
      <c r="C9" s="19"/>
      <c r="D9" s="97"/>
      <c r="E9" s="20"/>
      <c r="F9" s="100"/>
      <c r="G9" s="95"/>
      <c r="H9" s="19"/>
      <c r="I9" s="95"/>
    </row>
    <row r="10" spans="2:9" s="25" customFormat="1" x14ac:dyDescent="0.2">
      <c r="B10" s="21" t="s">
        <v>7</v>
      </c>
      <c r="C10" s="22"/>
      <c r="D10" s="79" t="s">
        <v>7</v>
      </c>
      <c r="E10" s="23"/>
      <c r="F10" s="24"/>
      <c r="G10" s="79" t="s">
        <v>7</v>
      </c>
      <c r="H10" s="22"/>
      <c r="I10" s="79" t="s">
        <v>7</v>
      </c>
    </row>
    <row r="11" spans="2:9" ht="12" customHeight="1" x14ac:dyDescent="0.2">
      <c r="B11" s="26"/>
      <c r="C11" s="27"/>
      <c r="D11" s="80"/>
      <c r="E11" s="28"/>
      <c r="F11" s="29" t="s">
        <v>8</v>
      </c>
      <c r="G11" s="80"/>
      <c r="H11" s="27"/>
      <c r="I11" s="80"/>
    </row>
    <row r="12" spans="2:9" ht="9" customHeight="1" x14ac:dyDescent="0.2">
      <c r="B12" s="26"/>
      <c r="C12" s="30"/>
      <c r="D12" s="81"/>
      <c r="E12" s="3"/>
      <c r="F12" s="31"/>
      <c r="G12" s="81"/>
      <c r="H12" s="30"/>
      <c r="I12" s="81"/>
    </row>
    <row r="13" spans="2:9" x14ac:dyDescent="0.2">
      <c r="B13" s="26">
        <v>417739</v>
      </c>
      <c r="C13" s="32"/>
      <c r="D13" s="82">
        <v>437813</v>
      </c>
      <c r="E13" s="33"/>
      <c r="F13" s="34" t="s">
        <v>52</v>
      </c>
      <c r="G13" s="82">
        <v>437813</v>
      </c>
      <c r="H13" s="32"/>
      <c r="I13" s="82">
        <v>454233</v>
      </c>
    </row>
    <row r="14" spans="2:9" x14ac:dyDescent="0.2">
      <c r="B14" s="26"/>
      <c r="C14" s="32"/>
      <c r="D14" s="82"/>
      <c r="E14" s="33"/>
      <c r="F14" s="35"/>
      <c r="G14" s="82"/>
      <c r="H14" s="32"/>
      <c r="I14" s="82"/>
    </row>
    <row r="15" spans="2:9" ht="15" customHeight="1" x14ac:dyDescent="0.2">
      <c r="B15" s="26">
        <v>8058</v>
      </c>
      <c r="C15" s="32"/>
      <c r="D15" s="82">
        <v>7940</v>
      </c>
      <c r="E15" s="33"/>
      <c r="F15" s="36" t="s">
        <v>9</v>
      </c>
      <c r="G15" s="82">
        <v>7940</v>
      </c>
      <c r="H15" s="32"/>
      <c r="I15" s="82">
        <v>7829</v>
      </c>
    </row>
    <row r="16" spans="2:9" ht="9" customHeight="1" x14ac:dyDescent="0.2">
      <c r="B16" s="26"/>
      <c r="C16" s="32"/>
      <c r="D16" s="82"/>
      <c r="E16" s="33"/>
      <c r="F16" s="35" t="s">
        <v>10</v>
      </c>
      <c r="G16" s="82"/>
      <c r="H16" s="32"/>
      <c r="I16" s="82"/>
    </row>
    <row r="17" spans="2:9" x14ac:dyDescent="0.2">
      <c r="B17" s="26">
        <v>1127</v>
      </c>
      <c r="C17" s="32"/>
      <c r="D17" s="82">
        <v>40</v>
      </c>
      <c r="E17" s="33"/>
      <c r="F17" s="34" t="s">
        <v>62</v>
      </c>
      <c r="G17" s="82">
        <v>510</v>
      </c>
      <c r="H17" s="32"/>
      <c r="I17" s="82">
        <v>510</v>
      </c>
    </row>
    <row r="18" spans="2:9" ht="16.5" customHeight="1" x14ac:dyDescent="0.2">
      <c r="B18" s="26"/>
      <c r="C18" s="32"/>
      <c r="D18" s="82"/>
      <c r="E18" s="33"/>
      <c r="F18" s="34"/>
      <c r="G18" s="82"/>
      <c r="H18" s="32"/>
      <c r="I18" s="82"/>
    </row>
    <row r="19" spans="2:9" s="16" customFormat="1" ht="14.25" thickBot="1" x14ac:dyDescent="0.25">
      <c r="B19" s="37">
        <f>SUM(B13:B18)</f>
        <v>426924</v>
      </c>
      <c r="C19" s="38"/>
      <c r="D19" s="37">
        <v>445793</v>
      </c>
      <c r="E19" s="39"/>
      <c r="F19" s="40" t="s">
        <v>11</v>
      </c>
      <c r="G19" s="37">
        <v>446263</v>
      </c>
      <c r="H19" s="38"/>
      <c r="I19" s="37">
        <f>SUM(I13:I18)</f>
        <v>462572</v>
      </c>
    </row>
    <row r="20" spans="2:9" ht="16.5" customHeight="1" thickTop="1" x14ac:dyDescent="0.2">
      <c r="B20" s="26"/>
      <c r="C20" s="32"/>
      <c r="D20" s="82"/>
      <c r="E20" s="33"/>
      <c r="F20" s="34"/>
      <c r="G20" s="82"/>
      <c r="H20" s="32"/>
      <c r="I20" s="82"/>
    </row>
    <row r="21" spans="2:9" ht="12" customHeight="1" x14ac:dyDescent="0.2">
      <c r="B21" s="26"/>
      <c r="C21" s="32"/>
      <c r="D21" s="82"/>
      <c r="E21" s="33"/>
      <c r="F21" s="41" t="s">
        <v>12</v>
      </c>
      <c r="G21" s="82"/>
      <c r="H21" s="32"/>
      <c r="I21" s="82"/>
    </row>
    <row r="22" spans="2:9" ht="9" customHeight="1" x14ac:dyDescent="0.2">
      <c r="B22" s="26"/>
      <c r="C22" s="30"/>
      <c r="D22" s="81"/>
      <c r="E22" s="3"/>
      <c r="F22" s="31"/>
      <c r="G22" s="81"/>
      <c r="H22" s="30"/>
      <c r="I22" s="81"/>
    </row>
    <row r="23" spans="2:9" ht="14.25" x14ac:dyDescent="0.2">
      <c r="B23" s="26"/>
      <c r="C23" s="32"/>
      <c r="D23" s="82"/>
      <c r="E23" s="33"/>
      <c r="F23" s="42" t="s">
        <v>13</v>
      </c>
      <c r="G23" s="82"/>
      <c r="H23" s="32"/>
      <c r="I23" s="82"/>
    </row>
    <row r="24" spans="2:9" ht="6" customHeight="1" x14ac:dyDescent="0.2">
      <c r="B24" s="26"/>
      <c r="C24" s="30"/>
      <c r="D24" s="81"/>
      <c r="E24" s="3"/>
      <c r="F24" s="31"/>
      <c r="G24" s="81"/>
      <c r="H24" s="30"/>
      <c r="I24" s="81"/>
    </row>
    <row r="25" spans="2:9" ht="15" customHeight="1" x14ac:dyDescent="0.2">
      <c r="B25" s="26">
        <v>17285</v>
      </c>
      <c r="C25" s="32"/>
      <c r="D25" s="82">
        <v>20000</v>
      </c>
      <c r="E25" s="33"/>
      <c r="F25" s="34" t="s">
        <v>53</v>
      </c>
      <c r="G25" s="82">
        <v>15000</v>
      </c>
      <c r="H25" s="32"/>
      <c r="I25" s="82">
        <v>15000</v>
      </c>
    </row>
    <row r="26" spans="2:9" ht="7.5" customHeight="1" x14ac:dyDescent="0.2">
      <c r="B26" s="26"/>
      <c r="C26" s="32"/>
      <c r="D26" s="82"/>
      <c r="E26" s="33"/>
      <c r="F26" s="32"/>
      <c r="G26" s="82"/>
      <c r="H26" s="32"/>
      <c r="I26" s="82"/>
    </row>
    <row r="27" spans="2:9" s="25" customFormat="1" x14ac:dyDescent="0.2">
      <c r="B27" s="43">
        <f>SUM(B25:B26)</f>
        <v>17285</v>
      </c>
      <c r="C27" s="34"/>
      <c r="D27" s="43">
        <f>SUM(D25:D26)</f>
        <v>20000</v>
      </c>
      <c r="E27" s="44"/>
      <c r="F27" s="36" t="s">
        <v>14</v>
      </c>
      <c r="G27" s="43">
        <f>SUM(G25:G26)</f>
        <v>15000</v>
      </c>
      <c r="H27" s="34"/>
      <c r="I27" s="43">
        <f>SUM(I25:I26)</f>
        <v>15000</v>
      </c>
    </row>
    <row r="28" spans="2:9" ht="15" customHeight="1" x14ac:dyDescent="0.2">
      <c r="B28" s="26"/>
      <c r="C28" s="32"/>
      <c r="D28" s="82"/>
      <c r="E28" s="33"/>
      <c r="F28" s="32"/>
      <c r="G28" s="82"/>
      <c r="H28" s="32"/>
      <c r="I28" s="82"/>
    </row>
    <row r="29" spans="2:9" ht="12.75" customHeight="1" x14ac:dyDescent="0.2">
      <c r="B29" s="26"/>
      <c r="C29" s="32"/>
      <c r="D29" s="82"/>
      <c r="E29" s="33"/>
      <c r="F29" s="45" t="s">
        <v>15</v>
      </c>
      <c r="G29" s="82"/>
      <c r="H29" s="32"/>
      <c r="I29" s="82"/>
    </row>
    <row r="30" spans="2:9" ht="6" customHeight="1" x14ac:dyDescent="0.2">
      <c r="B30" s="26"/>
      <c r="C30" s="30"/>
      <c r="D30" s="81"/>
      <c r="E30" s="3"/>
      <c r="F30" s="31"/>
      <c r="G30" s="81"/>
      <c r="H30" s="30"/>
      <c r="I30" s="81"/>
    </row>
    <row r="31" spans="2:9" ht="12.75" customHeight="1" x14ac:dyDescent="0.2">
      <c r="B31" s="26">
        <v>790</v>
      </c>
      <c r="C31" s="30"/>
      <c r="D31" s="82">
        <v>30000</v>
      </c>
      <c r="E31" s="33"/>
      <c r="F31" s="34" t="s">
        <v>16</v>
      </c>
      <c r="G31" s="82">
        <v>15000</v>
      </c>
      <c r="H31" s="30"/>
      <c r="I31" s="82">
        <v>30000</v>
      </c>
    </row>
    <row r="32" spans="2:9" ht="12.75" customHeight="1" x14ac:dyDescent="0.2">
      <c r="B32" s="26"/>
      <c r="C32" s="30"/>
      <c r="D32" s="81"/>
      <c r="E32" s="3"/>
      <c r="F32" s="31"/>
      <c r="G32" s="81"/>
      <c r="H32" s="30"/>
      <c r="I32" s="81"/>
    </row>
    <row r="33" spans="2:9" x14ac:dyDescent="0.2">
      <c r="B33" s="26">
        <v>15185</v>
      </c>
      <c r="C33" s="32"/>
      <c r="D33" s="82">
        <v>35000</v>
      </c>
      <c r="E33" s="33"/>
      <c r="F33" s="34" t="s">
        <v>54</v>
      </c>
      <c r="G33" s="82">
        <v>40000</v>
      </c>
      <c r="H33" s="32"/>
      <c r="I33" s="82">
        <v>42500</v>
      </c>
    </row>
    <row r="34" spans="2:9" x14ac:dyDescent="0.2">
      <c r="B34" s="26"/>
      <c r="C34" s="32"/>
      <c r="D34" s="82"/>
      <c r="E34" s="33"/>
      <c r="F34" s="32"/>
      <c r="G34" s="82"/>
      <c r="H34" s="32"/>
      <c r="I34" s="82"/>
    </row>
    <row r="35" spans="2:9" ht="12.75" customHeight="1" x14ac:dyDescent="0.2">
      <c r="B35" s="26">
        <v>24597</v>
      </c>
      <c r="C35" s="32"/>
      <c r="D35" s="82">
        <v>21500</v>
      </c>
      <c r="E35" s="33"/>
      <c r="F35" s="34" t="s">
        <v>55</v>
      </c>
      <c r="G35" s="82">
        <v>16500</v>
      </c>
      <c r="H35" s="32"/>
      <c r="I35" s="82">
        <v>15500</v>
      </c>
    </row>
    <row r="36" spans="2:9" x14ac:dyDescent="0.2">
      <c r="B36" s="26"/>
      <c r="C36" s="32"/>
      <c r="D36" s="82"/>
      <c r="E36" s="33"/>
      <c r="F36" s="32"/>
      <c r="G36" s="82"/>
      <c r="H36" s="32"/>
      <c r="I36" s="82"/>
    </row>
    <row r="37" spans="2:9" x14ac:dyDescent="0.2">
      <c r="B37" s="26">
        <v>25253</v>
      </c>
      <c r="C37" s="32"/>
      <c r="D37" s="82">
        <v>32000</v>
      </c>
      <c r="E37" s="33"/>
      <c r="F37" s="34" t="s">
        <v>17</v>
      </c>
      <c r="G37" s="82">
        <v>22000</v>
      </c>
      <c r="H37" s="32"/>
      <c r="I37" s="82">
        <v>32000</v>
      </c>
    </row>
    <row r="38" spans="2:9" x14ac:dyDescent="0.2">
      <c r="B38" s="26"/>
      <c r="C38" s="32"/>
      <c r="D38" s="82"/>
      <c r="E38" s="33"/>
      <c r="F38" s="34"/>
      <c r="G38" s="82"/>
      <c r="H38" s="32"/>
      <c r="I38" s="82"/>
    </row>
    <row r="39" spans="2:9" x14ac:dyDescent="0.2">
      <c r="B39" s="26">
        <v>1742</v>
      </c>
      <c r="C39" s="32"/>
      <c r="D39" s="82">
        <v>3590</v>
      </c>
      <c r="E39" s="33"/>
      <c r="F39" s="34" t="s">
        <v>56</v>
      </c>
      <c r="G39" s="82">
        <v>13090</v>
      </c>
      <c r="H39" s="32"/>
      <c r="I39" s="82">
        <v>16830</v>
      </c>
    </row>
    <row r="40" spans="2:9" x14ac:dyDescent="0.2">
      <c r="B40" s="26"/>
      <c r="C40" s="32"/>
      <c r="D40" s="82"/>
      <c r="E40" s="33"/>
      <c r="F40" s="32"/>
      <c r="G40" s="82"/>
      <c r="H40" s="32"/>
      <c r="I40" s="82"/>
    </row>
    <row r="41" spans="2:9" s="25" customFormat="1" x14ac:dyDescent="0.2">
      <c r="B41" s="43">
        <f>SUM(B31:B40)</f>
        <v>67567</v>
      </c>
      <c r="C41" s="34"/>
      <c r="D41" s="43">
        <f>SUM(D31:D40)</f>
        <v>122090</v>
      </c>
      <c r="E41" s="44"/>
      <c r="F41" s="36" t="s">
        <v>18</v>
      </c>
      <c r="G41" s="43">
        <f>SUM(G31:G40)</f>
        <v>106590</v>
      </c>
      <c r="H41" s="34"/>
      <c r="I41" s="43">
        <f>SUM(I31:I40)</f>
        <v>136830</v>
      </c>
    </row>
    <row r="42" spans="2:9" x14ac:dyDescent="0.2">
      <c r="B42" s="26"/>
      <c r="C42" s="32"/>
      <c r="D42" s="82"/>
      <c r="E42" s="33"/>
      <c r="F42" s="32"/>
      <c r="G42" s="82"/>
      <c r="H42" s="32"/>
      <c r="I42" s="82"/>
    </row>
    <row r="43" spans="2:9" ht="12.75" customHeight="1" x14ac:dyDescent="0.2">
      <c r="B43" s="26"/>
      <c r="C43" s="32"/>
      <c r="D43" s="82"/>
      <c r="E43" s="33"/>
      <c r="F43" s="45" t="s">
        <v>19</v>
      </c>
      <c r="G43" s="82"/>
      <c r="H43" s="32"/>
      <c r="I43" s="82"/>
    </row>
    <row r="44" spans="2:9" ht="6" customHeight="1" x14ac:dyDescent="0.2">
      <c r="B44" s="26"/>
      <c r="C44" s="30"/>
      <c r="D44" s="81"/>
      <c r="E44" s="3"/>
      <c r="F44" s="31"/>
      <c r="G44" s="81"/>
      <c r="H44" s="30"/>
      <c r="I44" s="81"/>
    </row>
    <row r="45" spans="2:9" x14ac:dyDescent="0.2">
      <c r="B45" s="26">
        <v>192236</v>
      </c>
      <c r="C45" s="32"/>
      <c r="D45" s="82">
        <v>201020</v>
      </c>
      <c r="E45" s="33"/>
      <c r="F45" s="34" t="s">
        <v>57</v>
      </c>
      <c r="G45" s="82">
        <v>205640</v>
      </c>
      <c r="H45" s="32"/>
      <c r="I45" s="82">
        <v>225950</v>
      </c>
    </row>
    <row r="46" spans="2:9" x14ac:dyDescent="0.2">
      <c r="B46" s="26"/>
      <c r="C46" s="32"/>
      <c r="D46" s="82"/>
      <c r="E46" s="33"/>
      <c r="F46" s="32"/>
      <c r="G46" s="82"/>
      <c r="H46" s="32"/>
      <c r="I46" s="82"/>
    </row>
    <row r="47" spans="2:9" ht="12.75" customHeight="1" x14ac:dyDescent="0.2">
      <c r="B47" s="26">
        <v>8762</v>
      </c>
      <c r="C47" s="32"/>
      <c r="D47" s="82">
        <v>10650</v>
      </c>
      <c r="E47" s="33"/>
      <c r="F47" s="34" t="s">
        <v>58</v>
      </c>
      <c r="G47" s="82">
        <v>10490</v>
      </c>
      <c r="H47" s="32"/>
      <c r="I47" s="82">
        <v>11380</v>
      </c>
    </row>
    <row r="48" spans="2:9" ht="12.75" customHeight="1" x14ac:dyDescent="0.2">
      <c r="B48" s="26"/>
      <c r="C48" s="32"/>
      <c r="D48" s="82"/>
      <c r="E48" s="33"/>
      <c r="F48" s="32"/>
      <c r="G48" s="82"/>
      <c r="H48" s="32"/>
      <c r="I48" s="82"/>
    </row>
    <row r="49" spans="2:9" x14ac:dyDescent="0.2">
      <c r="B49" s="26">
        <v>9157</v>
      </c>
      <c r="C49" s="32"/>
      <c r="D49" s="82">
        <v>3450</v>
      </c>
      <c r="E49" s="33"/>
      <c r="F49" s="34" t="s">
        <v>20</v>
      </c>
      <c r="G49" s="82">
        <v>2000</v>
      </c>
      <c r="H49" s="32"/>
      <c r="I49" s="82">
        <v>1500</v>
      </c>
    </row>
    <row r="50" spans="2:9" x14ac:dyDescent="0.2">
      <c r="B50" s="26"/>
      <c r="C50" s="32"/>
      <c r="D50" s="82"/>
      <c r="E50" s="33"/>
      <c r="F50" s="32"/>
      <c r="G50" s="82"/>
      <c r="H50" s="32"/>
      <c r="I50" s="82"/>
    </row>
    <row r="51" spans="2:9" x14ac:dyDescent="0.2">
      <c r="B51" s="26">
        <v>1264</v>
      </c>
      <c r="C51" s="32"/>
      <c r="D51" s="82">
        <v>6420</v>
      </c>
      <c r="E51" s="33"/>
      <c r="F51" s="34" t="s">
        <v>59</v>
      </c>
      <c r="G51" s="82">
        <v>3200</v>
      </c>
      <c r="H51" s="32"/>
      <c r="I51" s="82">
        <v>2420</v>
      </c>
    </row>
    <row r="52" spans="2:9" x14ac:dyDescent="0.2">
      <c r="B52" s="26"/>
      <c r="C52" s="32"/>
      <c r="D52" s="82"/>
      <c r="E52" s="33"/>
      <c r="F52" s="32"/>
      <c r="G52" s="82"/>
      <c r="H52" s="32"/>
      <c r="I52" s="82"/>
    </row>
    <row r="53" spans="2:9" x14ac:dyDescent="0.2">
      <c r="B53" s="46">
        <v>18361</v>
      </c>
      <c r="C53" s="32"/>
      <c r="D53" s="82">
        <v>15280</v>
      </c>
      <c r="E53" s="33"/>
      <c r="F53" s="34" t="s">
        <v>21</v>
      </c>
      <c r="G53" s="82">
        <v>21000</v>
      </c>
      <c r="H53" s="32"/>
      <c r="I53" s="82">
        <v>20000</v>
      </c>
    </row>
    <row r="54" spans="2:9" x14ac:dyDescent="0.2">
      <c r="B54" s="26"/>
      <c r="C54" s="32"/>
      <c r="D54" s="82"/>
      <c r="E54" s="33"/>
      <c r="F54" s="32"/>
      <c r="G54" s="82"/>
      <c r="H54" s="32"/>
      <c r="I54" s="82"/>
    </row>
    <row r="55" spans="2:9" x14ac:dyDescent="0.2">
      <c r="B55" s="46">
        <v>1286</v>
      </c>
      <c r="C55" s="32"/>
      <c r="D55" s="82">
        <v>1020</v>
      </c>
      <c r="E55" s="33"/>
      <c r="F55" s="34" t="s">
        <v>22</v>
      </c>
      <c r="G55" s="82">
        <v>1020</v>
      </c>
      <c r="H55" s="32"/>
      <c r="I55" s="82">
        <v>2050</v>
      </c>
    </row>
    <row r="56" spans="2:9" x14ac:dyDescent="0.2">
      <c r="B56" s="26"/>
      <c r="C56" s="32"/>
      <c r="D56" s="82"/>
      <c r="E56" s="33"/>
      <c r="F56" s="32"/>
      <c r="G56" s="82"/>
      <c r="H56" s="32"/>
      <c r="I56" s="82"/>
    </row>
    <row r="57" spans="2:9" x14ac:dyDescent="0.2">
      <c r="B57" s="26">
        <v>46344</v>
      </c>
      <c r="C57" s="32"/>
      <c r="D57" s="82">
        <v>46344</v>
      </c>
      <c r="E57" s="33"/>
      <c r="F57" s="34" t="s">
        <v>60</v>
      </c>
      <c r="G57" s="82">
        <v>46344</v>
      </c>
      <c r="H57" s="32"/>
      <c r="I57" s="82">
        <v>46344</v>
      </c>
    </row>
    <row r="58" spans="2:9" x14ac:dyDescent="0.2">
      <c r="B58" s="26"/>
      <c r="C58" s="32"/>
      <c r="D58" s="82"/>
      <c r="E58" s="33"/>
      <c r="F58" s="32"/>
      <c r="G58" s="82"/>
      <c r="H58" s="32"/>
      <c r="I58" s="82"/>
    </row>
    <row r="59" spans="2:9" x14ac:dyDescent="0.2">
      <c r="B59" s="46">
        <v>3506</v>
      </c>
      <c r="C59" s="32"/>
      <c r="D59" s="82">
        <v>0</v>
      </c>
      <c r="E59" s="33"/>
      <c r="F59" s="34" t="s">
        <v>23</v>
      </c>
      <c r="G59" s="82">
        <v>5625</v>
      </c>
      <c r="H59" s="32"/>
      <c r="I59" s="82">
        <v>0</v>
      </c>
    </row>
    <row r="60" spans="2:9" x14ac:dyDescent="0.2">
      <c r="B60" s="26"/>
      <c r="C60" s="32"/>
      <c r="D60" s="82"/>
      <c r="E60" s="33"/>
      <c r="F60" s="32"/>
      <c r="G60" s="82"/>
      <c r="H60" s="32"/>
      <c r="I60" s="82"/>
    </row>
    <row r="61" spans="2:9" x14ac:dyDescent="0.2">
      <c r="B61" s="26">
        <v>21386</v>
      </c>
      <c r="C61" s="32"/>
      <c r="D61" s="82">
        <v>19550</v>
      </c>
      <c r="E61" s="33"/>
      <c r="F61" s="34" t="s">
        <v>61</v>
      </c>
      <c r="G61" s="82">
        <v>17440</v>
      </c>
      <c r="H61" s="32"/>
      <c r="I61" s="82">
        <v>17480</v>
      </c>
    </row>
    <row r="62" spans="2:9" x14ac:dyDescent="0.2">
      <c r="B62" s="26"/>
      <c r="C62" s="32"/>
      <c r="D62" s="82"/>
      <c r="E62" s="33"/>
      <c r="F62" s="32"/>
      <c r="G62" s="82"/>
      <c r="H62" s="32"/>
      <c r="I62" s="82"/>
    </row>
    <row r="63" spans="2:9" x14ac:dyDescent="0.2">
      <c r="B63" s="46">
        <v>255</v>
      </c>
      <c r="C63" s="32"/>
      <c r="D63" s="82">
        <v>10000</v>
      </c>
      <c r="E63" s="33"/>
      <c r="F63" s="34" t="s">
        <v>24</v>
      </c>
      <c r="G63" s="82">
        <v>8000</v>
      </c>
      <c r="H63" s="32"/>
      <c r="I63" s="82">
        <v>8000</v>
      </c>
    </row>
    <row r="64" spans="2:9" x14ac:dyDescent="0.2">
      <c r="B64" s="26"/>
      <c r="C64" s="32"/>
      <c r="D64" s="82"/>
      <c r="E64" s="33"/>
      <c r="F64" s="32"/>
      <c r="G64" s="82"/>
      <c r="H64" s="32"/>
      <c r="I64" s="82"/>
    </row>
    <row r="65" spans="2:11" x14ac:dyDescent="0.2">
      <c r="B65" s="43">
        <f>SUM(B44:B64)</f>
        <v>302557</v>
      </c>
      <c r="C65" s="32"/>
      <c r="D65" s="43">
        <f>SUM(D44:D64)</f>
        <v>313734</v>
      </c>
      <c r="E65" s="44"/>
      <c r="F65" s="36" t="s">
        <v>25</v>
      </c>
      <c r="G65" s="43">
        <f>SUM(G44:G64)</f>
        <v>320759</v>
      </c>
      <c r="H65" s="32"/>
      <c r="I65" s="43">
        <f>SUM(I44:I64)</f>
        <v>335124</v>
      </c>
    </row>
    <row r="66" spans="2:11" x14ac:dyDescent="0.2">
      <c r="B66" s="26"/>
      <c r="C66" s="32"/>
      <c r="D66" s="82"/>
      <c r="E66" s="33"/>
      <c r="F66" s="32"/>
      <c r="G66" s="82"/>
      <c r="H66" s="32"/>
      <c r="I66" s="82"/>
    </row>
    <row r="67" spans="2:11" x14ac:dyDescent="0.2">
      <c r="B67" s="51">
        <v>0</v>
      </c>
      <c r="C67" s="32"/>
      <c r="D67" s="51">
        <v>5000</v>
      </c>
      <c r="E67" s="44"/>
      <c r="F67" s="34" t="s">
        <v>26</v>
      </c>
      <c r="G67" s="51">
        <v>1000</v>
      </c>
      <c r="H67" s="32"/>
      <c r="I67" s="51">
        <v>4500</v>
      </c>
    </row>
    <row r="68" spans="2:11" x14ac:dyDescent="0.2">
      <c r="B68" s="26"/>
      <c r="C68" s="32"/>
      <c r="D68" s="83"/>
      <c r="E68" s="44"/>
      <c r="F68" s="34"/>
      <c r="G68" s="83"/>
      <c r="H68" s="32"/>
      <c r="I68" s="83"/>
    </row>
    <row r="69" spans="2:11" x14ac:dyDescent="0.2">
      <c r="B69" s="51">
        <v>50000</v>
      </c>
      <c r="C69" s="32"/>
      <c r="D69" s="51">
        <v>0</v>
      </c>
      <c r="E69" s="44"/>
      <c r="F69" s="34" t="s">
        <v>27</v>
      </c>
      <c r="G69" s="51">
        <v>0</v>
      </c>
      <c r="H69" s="32"/>
      <c r="I69" s="51">
        <v>0</v>
      </c>
    </row>
    <row r="70" spans="2:11" ht="16.5" customHeight="1" x14ac:dyDescent="0.2">
      <c r="B70" s="26"/>
      <c r="C70" s="32"/>
      <c r="D70" s="82"/>
      <c r="E70" s="33"/>
      <c r="F70" s="34"/>
      <c r="G70" s="82"/>
      <c r="H70" s="32"/>
      <c r="I70" s="82"/>
      <c r="K70" s="52"/>
    </row>
    <row r="71" spans="2:11" s="52" customFormat="1" ht="14.25" thickBot="1" x14ac:dyDescent="0.25">
      <c r="B71" s="53">
        <f>SUM(B69,B67,B65,B41,B27)</f>
        <v>437409</v>
      </c>
      <c r="C71" s="54"/>
      <c r="D71" s="37">
        <f>SUM(D69,D67,D65,D41,D27)</f>
        <v>460824</v>
      </c>
      <c r="E71" s="39"/>
      <c r="F71" s="38" t="s">
        <v>28</v>
      </c>
      <c r="G71" s="37">
        <f>SUM(G69,G67,G65,G41,G27)</f>
        <v>443349</v>
      </c>
      <c r="H71" s="54"/>
      <c r="I71" s="37">
        <f>SUM(I69,I67,I65,I41,I27)</f>
        <v>491454</v>
      </c>
      <c r="K71" s="1"/>
    </row>
    <row r="72" spans="2:11" ht="13.5" thickTop="1" x14ac:dyDescent="0.2">
      <c r="B72" s="26"/>
      <c r="C72" s="32"/>
      <c r="D72" s="82"/>
      <c r="E72" s="33"/>
      <c r="F72" s="32"/>
      <c r="G72" s="82"/>
      <c r="H72" s="32"/>
      <c r="I72" s="82"/>
    </row>
    <row r="73" spans="2:11" x14ac:dyDescent="0.2">
      <c r="B73" s="26"/>
      <c r="C73" s="32"/>
      <c r="D73" s="82"/>
      <c r="E73" s="33"/>
      <c r="F73" s="32"/>
      <c r="G73" s="82"/>
      <c r="H73" s="32"/>
      <c r="I73" s="82"/>
    </row>
    <row r="74" spans="2:11" ht="13.5" x14ac:dyDescent="0.2">
      <c r="B74" s="26"/>
      <c r="C74" s="32"/>
      <c r="D74" s="82"/>
      <c r="E74" s="33"/>
      <c r="F74" s="55" t="s">
        <v>29</v>
      </c>
      <c r="G74" s="82"/>
      <c r="H74" s="32"/>
      <c r="I74" s="82"/>
      <c r="K74" s="52"/>
    </row>
    <row r="75" spans="2:11" s="52" customFormat="1" ht="14.25" customHeight="1" thickBot="1" x14ac:dyDescent="0.25">
      <c r="B75" s="53">
        <f>B19-B71</f>
        <v>-10485</v>
      </c>
      <c r="C75" s="38"/>
      <c r="D75" s="37">
        <f>D19-D71</f>
        <v>-15031</v>
      </c>
      <c r="E75" s="39"/>
      <c r="F75" s="55" t="s">
        <v>30</v>
      </c>
      <c r="G75" s="37">
        <f>G19-G71</f>
        <v>2914</v>
      </c>
      <c r="H75" s="38"/>
      <c r="I75" s="37">
        <f>I19-I71</f>
        <v>-28882</v>
      </c>
      <c r="K75" s="1"/>
    </row>
    <row r="76" spans="2:11" ht="14.25" thickTop="1" x14ac:dyDescent="0.2">
      <c r="B76" s="26"/>
      <c r="C76" s="32"/>
      <c r="D76" s="82"/>
      <c r="E76" s="33"/>
      <c r="F76" s="55"/>
      <c r="G76" s="82"/>
      <c r="H76" s="32"/>
      <c r="I76" s="82"/>
    </row>
    <row r="77" spans="2:11" ht="13.5" thickBot="1" x14ac:dyDescent="0.25">
      <c r="B77" s="56"/>
      <c r="C77" s="57"/>
      <c r="D77" s="84"/>
      <c r="E77" s="58"/>
      <c r="F77" s="57"/>
      <c r="G77" s="84"/>
      <c r="H77" s="57"/>
      <c r="I77" s="84"/>
    </row>
    <row r="78" spans="2:11" x14ac:dyDescent="0.2">
      <c r="B78" s="32"/>
      <c r="C78" s="32"/>
      <c r="D78" s="33"/>
      <c r="E78" s="33"/>
      <c r="F78" s="32"/>
      <c r="G78" s="33"/>
      <c r="H78" s="32"/>
      <c r="I78" s="33"/>
    </row>
    <row r="79" spans="2:11" ht="14.25" thickBot="1" x14ac:dyDescent="0.25">
      <c r="B79" s="32"/>
      <c r="C79" s="32"/>
      <c r="D79" s="33"/>
      <c r="E79" s="33"/>
      <c r="F79" s="32"/>
      <c r="G79" s="33"/>
      <c r="H79" s="32"/>
      <c r="I79" s="33"/>
      <c r="K79" s="16"/>
    </row>
    <row r="80" spans="2:11" s="16" customFormat="1" ht="16.5" customHeight="1" x14ac:dyDescent="0.2">
      <c r="B80" s="93" t="s">
        <v>2</v>
      </c>
      <c r="C80" s="14"/>
      <c r="D80" s="93" t="s">
        <v>3</v>
      </c>
      <c r="E80" s="47"/>
      <c r="F80" s="98" t="s">
        <v>4</v>
      </c>
      <c r="G80" s="93" t="s">
        <v>5</v>
      </c>
      <c r="H80" s="14"/>
      <c r="I80" s="93" t="s">
        <v>6</v>
      </c>
    </row>
    <row r="81" spans="2:11" s="16" customFormat="1" ht="16.5" customHeight="1" x14ac:dyDescent="0.2">
      <c r="B81" s="96"/>
      <c r="C81" s="17"/>
      <c r="D81" s="96"/>
      <c r="E81" s="48"/>
      <c r="F81" s="99"/>
      <c r="G81" s="94"/>
      <c r="H81" s="17"/>
      <c r="I81" s="94"/>
    </row>
    <row r="82" spans="2:11" s="16" customFormat="1" ht="17.25" customHeight="1" thickBot="1" x14ac:dyDescent="0.25">
      <c r="B82" s="97"/>
      <c r="C82" s="19"/>
      <c r="D82" s="97"/>
      <c r="E82" s="49"/>
      <c r="F82" s="100"/>
      <c r="G82" s="95"/>
      <c r="H82" s="19"/>
      <c r="I82" s="95"/>
      <c r="K82" s="25"/>
    </row>
    <row r="83" spans="2:11" s="25" customFormat="1" x14ac:dyDescent="0.2">
      <c r="B83" s="50" t="s">
        <v>7</v>
      </c>
      <c r="C83" s="22"/>
      <c r="D83" s="79" t="s">
        <v>7</v>
      </c>
      <c r="E83" s="23"/>
      <c r="F83" s="24"/>
      <c r="G83" s="79" t="s">
        <v>7</v>
      </c>
      <c r="H83" s="22"/>
      <c r="I83" s="79" t="s">
        <v>7</v>
      </c>
      <c r="K83" s="1"/>
    </row>
    <row r="84" spans="2:11" x14ac:dyDescent="0.2">
      <c r="B84" s="26"/>
      <c r="C84" s="32"/>
      <c r="D84" s="82"/>
      <c r="E84" s="33"/>
      <c r="F84" s="32"/>
      <c r="G84" s="82"/>
      <c r="H84" s="32"/>
      <c r="I84" s="82"/>
    </row>
    <row r="85" spans="2:11" ht="13.5" x14ac:dyDescent="0.2">
      <c r="B85" s="26"/>
      <c r="C85" s="32"/>
      <c r="D85" s="82"/>
      <c r="E85" s="33"/>
      <c r="F85" s="59" t="s">
        <v>31</v>
      </c>
      <c r="G85" s="82"/>
      <c r="H85" s="32"/>
      <c r="I85" s="82"/>
    </row>
    <row r="86" spans="2:11" ht="6.95" customHeight="1" x14ac:dyDescent="0.2">
      <c r="B86" s="26"/>
      <c r="C86" s="32"/>
      <c r="D86" s="82"/>
      <c r="E86" s="33"/>
      <c r="F86" s="60"/>
      <c r="G86" s="82"/>
      <c r="H86" s="32"/>
      <c r="I86" s="82"/>
    </row>
    <row r="87" spans="2:11" x14ac:dyDescent="0.2">
      <c r="B87" s="26">
        <v>191741</v>
      </c>
      <c r="C87" s="32"/>
      <c r="D87" s="82">
        <v>104074</v>
      </c>
      <c r="E87" s="33"/>
      <c r="F87" s="61" t="s">
        <v>32</v>
      </c>
      <c r="G87" s="82">
        <v>181256</v>
      </c>
      <c r="H87" s="32"/>
      <c r="I87" s="82">
        <f>G91</f>
        <v>184170</v>
      </c>
    </row>
    <row r="88" spans="2:11" ht="6.95" customHeight="1" x14ac:dyDescent="0.2">
      <c r="B88" s="26"/>
      <c r="C88" s="32"/>
      <c r="D88" s="82"/>
      <c r="E88" s="33"/>
      <c r="F88" s="60"/>
      <c r="G88" s="82"/>
      <c r="H88" s="32"/>
      <c r="I88" s="82"/>
    </row>
    <row r="89" spans="2:11" x14ac:dyDescent="0.2">
      <c r="B89" s="26">
        <f>B75</f>
        <v>-10485</v>
      </c>
      <c r="C89" s="32"/>
      <c r="D89" s="82">
        <f>D75</f>
        <v>-15031</v>
      </c>
      <c r="E89" s="33"/>
      <c r="F89" s="61" t="s">
        <v>33</v>
      </c>
      <c r="G89" s="82">
        <v>2914</v>
      </c>
      <c r="H89" s="32"/>
      <c r="I89" s="82">
        <f>I75</f>
        <v>-28882</v>
      </c>
    </row>
    <row r="90" spans="2:11" ht="6.95" customHeight="1" x14ac:dyDescent="0.2">
      <c r="B90" s="26"/>
      <c r="C90" s="32"/>
      <c r="D90" s="82"/>
      <c r="E90" s="33"/>
      <c r="F90" s="60"/>
      <c r="G90" s="82"/>
      <c r="H90" s="32"/>
      <c r="I90" s="82"/>
      <c r="K90" s="52"/>
    </row>
    <row r="91" spans="2:11" s="52" customFormat="1" ht="13.5" x14ac:dyDescent="0.2">
      <c r="B91" s="43">
        <f>SUM(B87:B90)</f>
        <v>181256</v>
      </c>
      <c r="C91" s="32"/>
      <c r="D91" s="85">
        <f>SUM(D87:D90)</f>
        <v>89043</v>
      </c>
      <c r="E91" s="39"/>
      <c r="F91" s="40" t="s">
        <v>34</v>
      </c>
      <c r="G91" s="85">
        <f>SUM(G87:G90)</f>
        <v>184170</v>
      </c>
      <c r="H91" s="54"/>
      <c r="I91" s="85">
        <f>SUM(I87:I90)</f>
        <v>155288</v>
      </c>
      <c r="K91" s="1"/>
    </row>
    <row r="92" spans="2:11" ht="14.25" x14ac:dyDescent="0.2">
      <c r="B92" s="26"/>
      <c r="C92" s="32"/>
      <c r="D92" s="82"/>
      <c r="E92" s="33"/>
      <c r="F92" s="62"/>
      <c r="G92" s="82"/>
      <c r="H92" s="32"/>
      <c r="I92" s="82"/>
      <c r="K92" s="52"/>
    </row>
    <row r="93" spans="2:11" s="52" customFormat="1" ht="13.5" x14ac:dyDescent="0.2">
      <c r="B93" s="26"/>
      <c r="C93" s="32"/>
      <c r="D93" s="86"/>
      <c r="E93" s="63"/>
      <c r="F93" s="59" t="s">
        <v>35</v>
      </c>
      <c r="G93" s="86"/>
      <c r="H93" s="54"/>
      <c r="I93" s="86"/>
    </row>
    <row r="94" spans="2:11" s="52" customFormat="1" ht="6.95" customHeight="1" x14ac:dyDescent="0.2">
      <c r="B94" s="26"/>
      <c r="C94" s="32"/>
      <c r="D94" s="86"/>
      <c r="E94" s="63"/>
      <c r="F94" s="64"/>
      <c r="G94" s="86"/>
      <c r="H94" s="54"/>
      <c r="I94" s="86"/>
      <c r="K94" s="1"/>
    </row>
    <row r="95" spans="2:11" x14ac:dyDescent="0.2">
      <c r="B95" s="26">
        <v>0</v>
      </c>
      <c r="C95" s="32"/>
      <c r="D95" s="82">
        <v>57180</v>
      </c>
      <c r="E95" s="33"/>
      <c r="F95" s="61" t="s">
        <v>32</v>
      </c>
      <c r="G95" s="82">
        <v>55815</v>
      </c>
      <c r="H95" s="32"/>
      <c r="I95" s="82">
        <f>G99</f>
        <v>100279</v>
      </c>
    </row>
    <row r="96" spans="2:11" ht="6.95" customHeight="1" x14ac:dyDescent="0.2">
      <c r="B96" s="26"/>
      <c r="C96" s="32"/>
      <c r="D96" s="82"/>
      <c r="E96" s="33"/>
      <c r="F96" s="61"/>
      <c r="G96" s="82"/>
      <c r="H96" s="32"/>
      <c r="I96" s="82"/>
    </row>
    <row r="97" spans="2:11" ht="13.5" x14ac:dyDescent="0.2">
      <c r="B97" s="26">
        <v>55815</v>
      </c>
      <c r="C97" s="32"/>
      <c r="D97" s="82">
        <v>36719</v>
      </c>
      <c r="E97" s="33"/>
      <c r="F97" s="61" t="s">
        <v>36</v>
      </c>
      <c r="G97" s="82">
        <v>44464</v>
      </c>
      <c r="H97" s="32"/>
      <c r="I97" s="82">
        <v>11074</v>
      </c>
      <c r="K97" s="52"/>
    </row>
    <row r="98" spans="2:11" s="52" customFormat="1" ht="6.95" customHeight="1" x14ac:dyDescent="0.2">
      <c r="B98" s="26"/>
      <c r="C98" s="54"/>
      <c r="D98" s="86"/>
      <c r="E98" s="63"/>
      <c r="F98" s="64"/>
      <c r="G98" s="86"/>
      <c r="H98" s="54"/>
      <c r="I98" s="86"/>
    </row>
    <row r="99" spans="2:11" s="52" customFormat="1" ht="13.5" x14ac:dyDescent="0.2">
      <c r="B99" s="43">
        <f>SUM(B95:B98)</f>
        <v>55815</v>
      </c>
      <c r="C99" s="54"/>
      <c r="D99" s="85">
        <v>93899</v>
      </c>
      <c r="E99" s="39"/>
      <c r="F99" s="40" t="s">
        <v>34</v>
      </c>
      <c r="G99" s="85">
        <v>100279</v>
      </c>
      <c r="H99" s="54"/>
      <c r="I99" s="85">
        <f>SUM(I95:I98)</f>
        <v>111353</v>
      </c>
      <c r="K99" s="1"/>
    </row>
    <row r="100" spans="2:11" ht="13.5" x14ac:dyDescent="0.2">
      <c r="B100" s="26"/>
      <c r="C100" s="54"/>
      <c r="D100" s="87"/>
      <c r="E100" s="39"/>
      <c r="F100" s="59"/>
      <c r="G100" s="87"/>
      <c r="H100" s="54"/>
      <c r="I100" s="87"/>
    </row>
    <row r="101" spans="2:11" ht="13.5" x14ac:dyDescent="0.2">
      <c r="B101" s="26"/>
      <c r="C101" s="32"/>
      <c r="D101" s="82"/>
      <c r="E101" s="33"/>
      <c r="F101" s="59" t="s">
        <v>37</v>
      </c>
      <c r="G101" s="82"/>
      <c r="H101" s="32"/>
      <c r="I101" s="82"/>
    </row>
    <row r="102" spans="2:11" ht="6.95" customHeight="1" x14ac:dyDescent="0.2">
      <c r="B102" s="26"/>
      <c r="C102" s="32"/>
      <c r="D102" s="82"/>
      <c r="E102" s="33"/>
      <c r="F102" s="60"/>
      <c r="G102" s="82"/>
      <c r="H102" s="32"/>
      <c r="I102" s="82"/>
    </row>
    <row r="103" spans="2:11" x14ac:dyDescent="0.2">
      <c r="B103" s="26">
        <v>0</v>
      </c>
      <c r="C103" s="32"/>
      <c r="D103" s="82">
        <v>50000</v>
      </c>
      <c r="E103" s="33"/>
      <c r="F103" s="61" t="s">
        <v>32</v>
      </c>
      <c r="G103" s="82">
        <v>50000</v>
      </c>
      <c r="H103" s="32"/>
      <c r="I103" s="82">
        <f>G107</f>
        <v>50000</v>
      </c>
    </row>
    <row r="104" spans="2:11" ht="6.95" customHeight="1" x14ac:dyDescent="0.2">
      <c r="B104" s="26"/>
      <c r="C104" s="32"/>
      <c r="D104" s="82"/>
      <c r="E104" s="33"/>
      <c r="F104" s="60"/>
      <c r="G104" s="82"/>
      <c r="H104" s="32"/>
      <c r="I104" s="82"/>
    </row>
    <row r="105" spans="2:11" x14ac:dyDescent="0.2">
      <c r="B105" s="26">
        <f>B69</f>
        <v>50000</v>
      </c>
      <c r="C105" s="32"/>
      <c r="D105" s="82">
        <f>D69</f>
        <v>0</v>
      </c>
      <c r="E105" s="33"/>
      <c r="F105" s="61" t="s">
        <v>33</v>
      </c>
      <c r="G105" s="82">
        <f>G69</f>
        <v>0</v>
      </c>
      <c r="H105" s="32"/>
      <c r="I105" s="82">
        <f>I69</f>
        <v>0</v>
      </c>
    </row>
    <row r="106" spans="2:11" ht="6.95" customHeight="1" x14ac:dyDescent="0.2">
      <c r="B106" s="26"/>
      <c r="C106" s="32"/>
      <c r="D106" s="82"/>
      <c r="E106" s="33"/>
      <c r="F106" s="60"/>
      <c r="G106" s="82"/>
      <c r="H106" s="32"/>
      <c r="I106" s="82"/>
      <c r="K106" s="52"/>
    </row>
    <row r="107" spans="2:11" s="52" customFormat="1" ht="13.5" x14ac:dyDescent="0.2">
      <c r="B107" s="43">
        <f>SUM(B103:B106)</f>
        <v>50000</v>
      </c>
      <c r="C107" s="54"/>
      <c r="D107" s="85">
        <f>SUM(D103:D106)</f>
        <v>50000</v>
      </c>
      <c r="E107" s="39"/>
      <c r="F107" s="40" t="s">
        <v>34</v>
      </c>
      <c r="G107" s="85">
        <f>SUM(G103:G106)</f>
        <v>50000</v>
      </c>
      <c r="H107" s="54"/>
      <c r="I107" s="85">
        <f>SUM(I103:I106)</f>
        <v>50000</v>
      </c>
      <c r="K107" s="1"/>
    </row>
    <row r="108" spans="2:11" x14ac:dyDescent="0.2">
      <c r="B108" s="26"/>
      <c r="D108" s="88"/>
      <c r="G108" s="88"/>
      <c r="I108" s="88"/>
    </row>
    <row r="109" spans="2:11" ht="15" thickBot="1" x14ac:dyDescent="0.25">
      <c r="B109" s="53">
        <f>SUM(B107,B99,B91)</f>
        <v>287071</v>
      </c>
      <c r="D109" s="37">
        <f>SUM(D107,D99,D91)</f>
        <v>232942</v>
      </c>
      <c r="E109" s="39"/>
      <c r="F109" s="45" t="s">
        <v>38</v>
      </c>
      <c r="G109" s="37">
        <f>SUM(G107,G99,G91)</f>
        <v>334449</v>
      </c>
      <c r="I109" s="37">
        <f>SUM(I107,I99,I91)</f>
        <v>316641</v>
      </c>
    </row>
    <row r="110" spans="2:11" ht="14.25" thickTop="1" x14ac:dyDescent="0.2">
      <c r="B110" s="26"/>
      <c r="C110" s="54"/>
      <c r="D110" s="87"/>
      <c r="E110" s="39"/>
      <c r="F110" s="59"/>
      <c r="G110" s="87"/>
      <c r="H110" s="54"/>
      <c r="I110" s="87"/>
    </row>
    <row r="111" spans="2:11" ht="14.25" thickBot="1" x14ac:dyDescent="0.25">
      <c r="B111" s="56"/>
      <c r="C111" s="65"/>
      <c r="D111" s="89"/>
      <c r="E111" s="66"/>
      <c r="F111" s="67"/>
      <c r="G111" s="89"/>
      <c r="H111" s="65"/>
      <c r="I111" s="89"/>
    </row>
    <row r="112" spans="2:11" x14ac:dyDescent="0.2">
      <c r="B112" s="32"/>
      <c r="C112" s="32"/>
      <c r="D112" s="33"/>
      <c r="E112" s="33"/>
      <c r="F112" s="32"/>
      <c r="G112" s="33"/>
      <c r="H112" s="32"/>
      <c r="I112" s="33"/>
    </row>
    <row r="113" spans="2:11" ht="14.25" thickBot="1" x14ac:dyDescent="0.25">
      <c r="B113" s="32"/>
      <c r="C113" s="32"/>
      <c r="D113" s="33"/>
      <c r="E113" s="33"/>
      <c r="F113" s="32"/>
      <c r="G113" s="33"/>
      <c r="H113" s="32"/>
      <c r="I113" s="33"/>
      <c r="K113" s="16"/>
    </row>
    <row r="114" spans="2:11" s="16" customFormat="1" ht="16.5" customHeight="1" x14ac:dyDescent="0.2">
      <c r="B114" s="93" t="s">
        <v>2</v>
      </c>
      <c r="C114" s="14"/>
      <c r="D114" s="93" t="s">
        <v>3</v>
      </c>
      <c r="E114" s="47"/>
      <c r="F114" s="98" t="s">
        <v>63</v>
      </c>
      <c r="G114" s="93" t="s">
        <v>5</v>
      </c>
      <c r="H114" s="14"/>
      <c r="I114" s="93" t="s">
        <v>6</v>
      </c>
    </row>
    <row r="115" spans="2:11" s="16" customFormat="1" ht="16.5" customHeight="1" x14ac:dyDescent="0.2">
      <c r="B115" s="96"/>
      <c r="C115" s="17"/>
      <c r="D115" s="94"/>
      <c r="E115" s="48"/>
      <c r="F115" s="99"/>
      <c r="G115" s="94"/>
      <c r="H115" s="17"/>
      <c r="I115" s="94"/>
    </row>
    <row r="116" spans="2:11" s="16" customFormat="1" ht="17.25" customHeight="1" thickBot="1" x14ac:dyDescent="0.25">
      <c r="B116" s="97"/>
      <c r="C116" s="19"/>
      <c r="D116" s="95"/>
      <c r="E116" s="49"/>
      <c r="F116" s="100"/>
      <c r="G116" s="95"/>
      <c r="H116" s="19"/>
      <c r="I116" s="95"/>
      <c r="K116" s="1"/>
    </row>
    <row r="117" spans="2:11" x14ac:dyDescent="0.2">
      <c r="B117" s="68"/>
      <c r="D117" s="90"/>
      <c r="G117" s="90"/>
      <c r="I117" s="90"/>
      <c r="K117" s="25"/>
    </row>
    <row r="118" spans="2:11" s="25" customFormat="1" x14ac:dyDescent="0.2">
      <c r="B118" s="69">
        <f>B13</f>
        <v>417739</v>
      </c>
      <c r="D118" s="69">
        <f>D13</f>
        <v>437813</v>
      </c>
      <c r="E118" s="70"/>
      <c r="F118" s="25" t="s">
        <v>39</v>
      </c>
      <c r="G118" s="69">
        <f>G13</f>
        <v>437813</v>
      </c>
      <c r="I118" s="69">
        <f>I13</f>
        <v>454233</v>
      </c>
    </row>
    <row r="119" spans="2:11" s="25" customFormat="1" x14ac:dyDescent="0.2">
      <c r="B119" s="71"/>
      <c r="D119" s="71"/>
      <c r="G119" s="71"/>
      <c r="I119" s="71"/>
    </row>
    <row r="120" spans="2:11" s="25" customFormat="1" x14ac:dyDescent="0.2">
      <c r="B120" s="72">
        <v>5214.83</v>
      </c>
      <c r="D120" s="72">
        <v>5358.79</v>
      </c>
      <c r="E120" s="73"/>
      <c r="F120" s="25" t="s">
        <v>40</v>
      </c>
      <c r="G120" s="72">
        <v>5358.79</v>
      </c>
      <c r="I120" s="72">
        <v>5466.76</v>
      </c>
    </row>
    <row r="121" spans="2:11" s="25" customFormat="1" x14ac:dyDescent="0.2">
      <c r="B121" s="71"/>
      <c r="D121" s="71"/>
      <c r="G121" s="71"/>
      <c r="I121" s="71"/>
    </row>
    <row r="122" spans="2:11" s="25" customFormat="1" x14ac:dyDescent="0.2">
      <c r="B122" s="74">
        <v>80.099999999999994</v>
      </c>
      <c r="D122" s="74">
        <v>81.7</v>
      </c>
      <c r="E122" s="75"/>
      <c r="F122" s="25" t="s">
        <v>41</v>
      </c>
      <c r="G122" s="74">
        <v>81.7</v>
      </c>
      <c r="I122" s="74">
        <v>83.09</v>
      </c>
      <c r="K122" s="92"/>
    </row>
    <row r="123" spans="2:11" s="25" customFormat="1" x14ac:dyDescent="0.2">
      <c r="B123" s="71"/>
      <c r="D123" s="71"/>
      <c r="G123" s="71"/>
      <c r="I123" s="71"/>
    </row>
    <row r="124" spans="2:11" s="25" customFormat="1" x14ac:dyDescent="0.2">
      <c r="B124" s="76">
        <v>0.10269823788546247</v>
      </c>
      <c r="D124" s="76">
        <v>1.9975031210986375E-2</v>
      </c>
      <c r="E124" s="77"/>
      <c r="F124" s="25" t="s">
        <v>42</v>
      </c>
      <c r="G124" s="76">
        <v>1.9975031210986375E-2</v>
      </c>
      <c r="I124" s="76">
        <v>1.7000000000000001E-2</v>
      </c>
      <c r="K124" s="1"/>
    </row>
    <row r="125" spans="2:11" x14ac:dyDescent="0.2">
      <c r="B125" s="26"/>
      <c r="D125" s="88"/>
      <c r="G125" s="88"/>
      <c r="I125" s="88"/>
    </row>
    <row r="126" spans="2:11" ht="13.5" thickBot="1" x14ac:dyDescent="0.25">
      <c r="B126" s="56"/>
      <c r="C126" s="10"/>
      <c r="D126" s="91"/>
      <c r="E126" s="10"/>
      <c r="F126" s="10"/>
      <c r="G126" s="91"/>
      <c r="H126" s="10"/>
      <c r="I126" s="91"/>
    </row>
    <row r="129" spans="4:9" x14ac:dyDescent="0.2">
      <c r="D129" s="25"/>
      <c r="E129" s="25"/>
      <c r="F129" s="25" t="s">
        <v>43</v>
      </c>
      <c r="G129" s="25"/>
      <c r="H129" s="25"/>
      <c r="I129" s="25"/>
    </row>
    <row r="130" spans="4:9" x14ac:dyDescent="0.2">
      <c r="D130" s="25"/>
      <c r="E130" s="25"/>
      <c r="F130" s="25"/>
      <c r="G130" s="25"/>
      <c r="H130" s="25"/>
      <c r="I130" s="25"/>
    </row>
    <row r="131" spans="4:9" x14ac:dyDescent="0.2">
      <c r="D131" s="78">
        <v>54.466666666666669</v>
      </c>
      <c r="E131" s="78"/>
      <c r="F131" s="25" t="s">
        <v>44</v>
      </c>
      <c r="G131" s="78">
        <v>54.466666666666669</v>
      </c>
      <c r="H131" s="25"/>
      <c r="I131" s="78">
        <v>55.39</v>
      </c>
    </row>
    <row r="132" spans="4:9" x14ac:dyDescent="0.2">
      <c r="D132" s="78">
        <v>63.544444444444444</v>
      </c>
      <c r="E132" s="78"/>
      <c r="F132" s="25" t="s">
        <v>45</v>
      </c>
      <c r="G132" s="78">
        <v>63.544444444444444</v>
      </c>
      <c r="H132" s="25"/>
      <c r="I132" s="78">
        <v>64.63</v>
      </c>
    </row>
    <row r="133" spans="4:9" x14ac:dyDescent="0.2">
      <c r="D133" s="78">
        <v>72.62222222222222</v>
      </c>
      <c r="E133" s="78"/>
      <c r="F133" s="25" t="s">
        <v>46</v>
      </c>
      <c r="G133" s="78">
        <v>72.62222222222222</v>
      </c>
      <c r="H133" s="25"/>
      <c r="I133" s="78">
        <v>73.86</v>
      </c>
    </row>
    <row r="134" spans="4:9" x14ac:dyDescent="0.2">
      <c r="D134" s="78">
        <v>81.7</v>
      </c>
      <c r="E134" s="78"/>
      <c r="F134" s="25" t="s">
        <v>47</v>
      </c>
      <c r="G134" s="78">
        <v>81.7</v>
      </c>
      <c r="H134" s="25"/>
      <c r="I134" s="78">
        <v>83.09</v>
      </c>
    </row>
    <row r="135" spans="4:9" x14ac:dyDescent="0.2">
      <c r="D135" s="78">
        <v>99.855555555555554</v>
      </c>
      <c r="E135" s="78"/>
      <c r="F135" s="25" t="s">
        <v>48</v>
      </c>
      <c r="G135" s="78">
        <v>99.855555555555554</v>
      </c>
      <c r="H135" s="25"/>
      <c r="I135" s="78">
        <v>101.55</v>
      </c>
    </row>
    <row r="136" spans="4:9" x14ac:dyDescent="0.2">
      <c r="D136" s="78">
        <v>118.01111111111112</v>
      </c>
      <c r="E136" s="78"/>
      <c r="F136" s="25" t="s">
        <v>49</v>
      </c>
      <c r="G136" s="78">
        <v>118.01111111111112</v>
      </c>
      <c r="H136" s="25"/>
      <c r="I136" s="78">
        <v>120.02</v>
      </c>
    </row>
    <row r="137" spans="4:9" x14ac:dyDescent="0.2">
      <c r="D137" s="78">
        <v>136.16666666666666</v>
      </c>
      <c r="E137" s="78"/>
      <c r="F137" s="25" t="s">
        <v>50</v>
      </c>
      <c r="G137" s="78">
        <v>136.16666666666666</v>
      </c>
      <c r="H137" s="25"/>
      <c r="I137" s="78">
        <v>138.47999999999999</v>
      </c>
    </row>
    <row r="138" spans="4:9" x14ac:dyDescent="0.2">
      <c r="D138" s="78">
        <v>163.4</v>
      </c>
      <c r="E138" s="78"/>
      <c r="F138" s="25" t="s">
        <v>51</v>
      </c>
      <c r="G138" s="78">
        <v>163.4</v>
      </c>
      <c r="H138" s="25"/>
      <c r="I138" s="78">
        <v>166.18</v>
      </c>
    </row>
    <row r="139" spans="4:9" x14ac:dyDescent="0.2">
      <c r="D139" s="25"/>
      <c r="E139" s="25"/>
      <c r="F139" s="25"/>
      <c r="G139" s="25"/>
      <c r="H139" s="25"/>
      <c r="I139" s="25"/>
    </row>
    <row r="140" spans="4:9" x14ac:dyDescent="0.2">
      <c r="D140" s="25"/>
      <c r="E140" s="25"/>
      <c r="F140" s="25"/>
      <c r="G140" s="25"/>
      <c r="H140" s="25"/>
      <c r="I140" s="25"/>
    </row>
  </sheetData>
  <mergeCells count="17">
    <mergeCell ref="D7:D9"/>
    <mergeCell ref="D80:D82"/>
    <mergeCell ref="D114:D116"/>
    <mergeCell ref="B3:I3"/>
    <mergeCell ref="B5:I5"/>
    <mergeCell ref="B7:B9"/>
    <mergeCell ref="F7:F9"/>
    <mergeCell ref="G7:G9"/>
    <mergeCell ref="I7:I9"/>
    <mergeCell ref="G114:G116"/>
    <mergeCell ref="I114:I116"/>
    <mergeCell ref="B80:B82"/>
    <mergeCell ref="F80:F82"/>
    <mergeCell ref="G80:G82"/>
    <mergeCell ref="I80:I82"/>
    <mergeCell ref="B114:B116"/>
    <mergeCell ref="F114:F116"/>
  </mergeCells>
  <printOptions horizontalCentered="1"/>
  <pageMargins left="0.35433070866141736" right="0.35433070866141736" top="0.39370078740157483" bottom="0.19685039370078741" header="0.43307086614173229" footer="0.51181102362204722"/>
  <pageSetup paperSize="9" scale="80" fitToHeight="0" orientation="portrait" r:id="rId1"/>
  <headerFooter alignWithMargins="0"/>
  <rowBreaks count="1" manualBreakCount="1">
    <brk id="7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summary</vt:lpstr>
      <vt:lpstr>'website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Viv Tunnadine</cp:lastModifiedBy>
  <cp:lastPrinted>2020-04-01T14:48:09Z</cp:lastPrinted>
  <dcterms:created xsi:type="dcterms:W3CDTF">2020-04-01T13:29:47Z</dcterms:created>
  <dcterms:modified xsi:type="dcterms:W3CDTF">2020-04-03T09:42:07Z</dcterms:modified>
</cp:coreProperties>
</file>