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ayment Reports\"/>
    </mc:Choice>
  </mc:AlternateContent>
  <xr:revisionPtr revIDLastSave="0" documentId="13_ncr:1_{C4F73230-8828-4654-85EA-B8C9543923B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January Payments" sheetId="1" r:id="rId1"/>
    <sheet name="look up table" sheetId="2" r:id="rId2"/>
    <sheet name="Day Books_ Bank Payments (Deta" sheetId="18" r:id="rId3"/>
    <sheet name="full LATEST code list 19-20" sheetId="4" r:id="rId4"/>
  </sheets>
  <definedNames>
    <definedName name="_xlnm.Print_Area" localSheetId="3">'full LATEST code list 19-20'!$A$1:$D$105</definedName>
    <definedName name="_xlnm.Print_Area" localSheetId="0">'January Payments'!$C$1:$Q$38</definedName>
    <definedName name="_xlnm.Print_Area" localSheetId="1">'look up table'!$A$1:$B$96</definedName>
    <definedName name="_xlnm.Print_Titles" localSheetId="1">'look up table'!#REF!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H37" i="1"/>
  <c r="J37" i="1"/>
  <c r="J44" i="1"/>
  <c r="J46" i="1" s="1"/>
  <c r="F46" i="1"/>
  <c r="H46" i="1"/>
  <c r="D85" i="2" l="1"/>
  <c r="D33" i="2" l="1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6" i="2"/>
  <c r="D87" i="2"/>
  <c r="D88" i="2"/>
  <c r="D89" i="2"/>
  <c r="D90" i="2"/>
  <c r="D91" i="2"/>
  <c r="D92" i="2"/>
  <c r="D93" i="2"/>
  <c r="D94" i="2"/>
  <c r="D95" i="2"/>
  <c r="D96" i="2"/>
  <c r="F48" i="1" l="1"/>
  <c r="H48" i="1"/>
  <c r="J48" i="1"/>
</calcChain>
</file>

<file path=xl/sharedStrings.xml><?xml version="1.0" encoding="utf-8"?>
<sst xmlns="http://schemas.openxmlformats.org/spreadsheetml/2006/main" count="1119" uniqueCount="482">
  <si>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</si>
  <si>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</si>
  <si>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</si>
  <si>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</si>
  <si>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</si>
  <si>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</si>
  <si>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</si>
  <si>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</si>
  <si>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</si>
  <si>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</si>
  <si>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</si>
  <si>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</si>
  <si>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</si>
  <si>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</si>
  <si>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Staffing</t>
  </si>
  <si>
    <t>5100</t>
  </si>
  <si>
    <t>Planning - Planning Consultancy</t>
  </si>
  <si>
    <t>6000</t>
  </si>
  <si>
    <t>Town Projects</t>
  </si>
  <si>
    <t>6200</t>
  </si>
  <si>
    <t>Environment - Greening</t>
  </si>
  <si>
    <t>7020</t>
  </si>
  <si>
    <t>7030</t>
  </si>
  <si>
    <t>Training &amp; Expenses</t>
  </si>
  <si>
    <t>7130</t>
  </si>
  <si>
    <t>Accommodation - Room Hire</t>
  </si>
  <si>
    <t>7200</t>
  </si>
  <si>
    <t>Civic Functions - Civic Functions</t>
  </si>
  <si>
    <t>7400</t>
  </si>
  <si>
    <t>IT</t>
  </si>
  <si>
    <t>7530</t>
  </si>
  <si>
    <t>Corporate Communications - Press Support</t>
  </si>
  <si>
    <t>7625</t>
  </si>
  <si>
    <t>Devolved Services - Bandstand</t>
  </si>
  <si>
    <t>7630</t>
  </si>
  <si>
    <t>Devolved Services - Monument</t>
  </si>
  <si>
    <t>7635</t>
  </si>
  <si>
    <t>Devolved Services - Fairhill Park</t>
  </si>
  <si>
    <t>7680</t>
  </si>
  <si>
    <t>Devolved Services - Community Caretaker</t>
  </si>
  <si>
    <t>7800</t>
  </si>
  <si>
    <t>Other Overheads - Printing, Postage &amp; Stationery</t>
  </si>
  <si>
    <t>7840</t>
  </si>
  <si>
    <t>Other Overheads - Bank Charges &amp; Interest</t>
  </si>
  <si>
    <t>7850</t>
  </si>
  <si>
    <t>Other Overheads - Accountancy Fees</t>
  </si>
  <si>
    <t>7855</t>
  </si>
  <si>
    <t>Other Overheads - Legal Fees</t>
  </si>
  <si>
    <t>7870</t>
  </si>
  <si>
    <t>Other Overheads - Subscriptions</t>
  </si>
  <si>
    <t>Report total</t>
  </si>
  <si>
    <t>Adjustments</t>
  </si>
  <si>
    <t>Contingency</t>
  </si>
  <si>
    <t>8050</t>
  </si>
  <si>
    <t>Contribution from Reserves</t>
  </si>
  <si>
    <t>Contribution from General Reserves</t>
  </si>
  <si>
    <t>Contribution from Reserves - Contribution from General Reserves</t>
  </si>
  <si>
    <t>8000</t>
  </si>
  <si>
    <t>Repairs and Renewals</t>
  </si>
  <si>
    <t>Repairs &amp; Renewals</t>
  </si>
  <si>
    <t>Repairs and Renewals - Repairs &amp; Renewals</t>
  </si>
  <si>
    <t>7900</t>
  </si>
  <si>
    <t>Other Overheads</t>
  </si>
  <si>
    <t>Subscriptions</t>
  </si>
  <si>
    <t>Licences</t>
  </si>
  <si>
    <t>Other Overheads - Licences</t>
  </si>
  <si>
    <t>7860</t>
  </si>
  <si>
    <t>Legal Fees</t>
  </si>
  <si>
    <t>Accountancy Fees</t>
  </si>
  <si>
    <t>Bank Charges &amp; Interest</t>
  </si>
  <si>
    <t>Insurance</t>
  </si>
  <si>
    <t>Other Overheads - Insurance</t>
  </si>
  <si>
    <t>7830</t>
  </si>
  <si>
    <t>Audit Fees</t>
  </si>
  <si>
    <t>Other Overheads - Audit Fees</t>
  </si>
  <si>
    <t>7820</t>
  </si>
  <si>
    <t>Postage</t>
  </si>
  <si>
    <t>Other Overheads - Postage</t>
  </si>
  <si>
    <t>7810</t>
  </si>
  <si>
    <t>Printing, Postage &amp; Stationery</t>
  </si>
  <si>
    <t>Data Protection</t>
  </si>
  <si>
    <t>GDPR</t>
  </si>
  <si>
    <t>Data Protection - GDPR</t>
  </si>
  <si>
    <t>7700</t>
  </si>
  <si>
    <t>Devolved Services</t>
  </si>
  <si>
    <t>Contribution To Devolved Services Fund</t>
  </si>
  <si>
    <t>Devolved Services - Contribution To Devolved Services Fund</t>
  </si>
  <si>
    <t>7690</t>
  </si>
  <si>
    <t>Community Caretaker</t>
  </si>
  <si>
    <t>Fairhill United Utilities Planting Maintenance</t>
  </si>
  <si>
    <t>Devolved Services - Fairhill United Utilities Planting Maintenance</t>
  </si>
  <si>
    <t>7660</t>
  </si>
  <si>
    <t>Coronations Gardens</t>
  </si>
  <si>
    <t>Devolved Services - Coronations Gardens</t>
  </si>
  <si>
    <t>7650</t>
  </si>
  <si>
    <t>Play Areas</t>
  </si>
  <si>
    <t>Devolved Services - Play Areas</t>
  </si>
  <si>
    <t>7645</t>
  </si>
  <si>
    <t>Toilets</t>
  </si>
  <si>
    <t>Devolved Services - Toilets</t>
  </si>
  <si>
    <t>7640</t>
  </si>
  <si>
    <t>Fairhill Park</t>
  </si>
  <si>
    <t>Monument</t>
  </si>
  <si>
    <t>Bandstand</t>
  </si>
  <si>
    <t>Bus Shelters</t>
  </si>
  <si>
    <t>Devolved Services - Bus Shelters</t>
  </si>
  <si>
    <t>7620</t>
  </si>
  <si>
    <t>Benches</t>
  </si>
  <si>
    <t>Devolved Services - Benches</t>
  </si>
  <si>
    <t>7615</t>
  </si>
  <si>
    <t>War Memorial</t>
  </si>
  <si>
    <t>Devolved Services - War Memorial</t>
  </si>
  <si>
    <t>7610</t>
  </si>
  <si>
    <t>Allotments</t>
  </si>
  <si>
    <t>Devolved Services - Allotments</t>
  </si>
  <si>
    <t>7605</t>
  </si>
  <si>
    <t>Bring Site</t>
  </si>
  <si>
    <t>Devolved Services - Bring Site</t>
  </si>
  <si>
    <t>7600</t>
  </si>
  <si>
    <t>Corporate Communications</t>
  </si>
  <si>
    <t>Signage, Etc</t>
  </si>
  <si>
    <t>Corporate Communications - Signage, Etc</t>
  </si>
  <si>
    <t>7540</t>
  </si>
  <si>
    <t>Press Support</t>
  </si>
  <si>
    <t>Community Engagement</t>
  </si>
  <si>
    <t>Corporate Communications - Community Engagement</t>
  </si>
  <si>
    <t>7520</t>
  </si>
  <si>
    <t>Website</t>
  </si>
  <si>
    <t>Corporate Communications - Website</t>
  </si>
  <si>
    <t>7510</t>
  </si>
  <si>
    <t>Advertising</t>
  </si>
  <si>
    <t>Corporate Communications - Advertising</t>
  </si>
  <si>
    <t>7500</t>
  </si>
  <si>
    <t>It</t>
  </si>
  <si>
    <t>Cost of Democracy</t>
  </si>
  <si>
    <t>Notice/Honours Board</t>
  </si>
  <si>
    <t>Cost of Democracy - Notice/Honours Board</t>
  </si>
  <si>
    <t>7330</t>
  </si>
  <si>
    <t>Member Expenses</t>
  </si>
  <si>
    <t>Cost of Democracy - Member Expenses</t>
  </si>
  <si>
    <t>7320</t>
  </si>
  <si>
    <t>Elections</t>
  </si>
  <si>
    <t>Cost of Democracy - Elections</t>
  </si>
  <si>
    <t>7210</t>
  </si>
  <si>
    <t>Annual Meeting</t>
  </si>
  <si>
    <t>Cost of Democracy - Annual Meeting</t>
  </si>
  <si>
    <t>7300</t>
  </si>
  <si>
    <t>Civic Functions</t>
  </si>
  <si>
    <t>Armistice Centenary Project Fund</t>
  </si>
  <si>
    <t>Civic Functions - Armistice Centenary Project Fund</t>
  </si>
  <si>
    <t>7230</t>
  </si>
  <si>
    <t>Civic Regalia</t>
  </si>
  <si>
    <t>Civic Functions - Civic Regalia</t>
  </si>
  <si>
    <t>7220</t>
  </si>
  <si>
    <t>Deputy Mayor'S Expenses</t>
  </si>
  <si>
    <t>Civic Functions - Deputy Mayor'S Expenses</t>
  </si>
  <si>
    <t>7211</t>
  </si>
  <si>
    <t>Mayoral Expenses</t>
  </si>
  <si>
    <t>Civic Functions - Mayoral Expenses</t>
  </si>
  <si>
    <t>Accommodation</t>
  </si>
  <si>
    <t>Letting Income</t>
  </si>
  <si>
    <t>Accommodation - Letting Income</t>
  </si>
  <si>
    <t>7190</t>
  </si>
  <si>
    <t>Insurances</t>
  </si>
  <si>
    <t>Accommodation - Insurances</t>
  </si>
  <si>
    <t>7140</t>
  </si>
  <si>
    <t>Room Hire</t>
  </si>
  <si>
    <t>Service Charges</t>
  </si>
  <si>
    <t>Accommodation - Service Charges</t>
  </si>
  <si>
    <t>7120</t>
  </si>
  <si>
    <t>Heat, Light &amp; Water</t>
  </si>
  <si>
    <t>Accommodation - Heat, Light &amp; Water</t>
  </si>
  <si>
    <t>7110</t>
  </si>
  <si>
    <t>Rent</t>
  </si>
  <si>
    <t>Accommodation - Rent</t>
  </si>
  <si>
    <t>7100</t>
  </si>
  <si>
    <t>Staffing - Training &amp; Expenses</t>
  </si>
  <si>
    <t>Superannuation</t>
  </si>
  <si>
    <t>Staffing - Superannuation</t>
  </si>
  <si>
    <t>National Insurance</t>
  </si>
  <si>
    <t>Staffing - National Insurance</t>
  </si>
  <si>
    <t>7010</t>
  </si>
  <si>
    <t>Salaries</t>
  </si>
  <si>
    <t>Staffing - Salaries</t>
  </si>
  <si>
    <t>7000</t>
  </si>
  <si>
    <t>Grants</t>
  </si>
  <si>
    <t>Open Spaces Act 1906 Grants</t>
  </si>
  <si>
    <t>Grants - Open Spaces Act 1906 Grants</t>
  </si>
  <si>
    <t>6404</t>
  </si>
  <si>
    <t>Transport Act 1985 Section 106A Grants</t>
  </si>
  <si>
    <t>Grants - Transport Act 1985 Section 106A Grants</t>
  </si>
  <si>
    <t>6403</t>
  </si>
  <si>
    <t>Local Govt Act 1972 Section 145 Grants</t>
  </si>
  <si>
    <t>Grants - Local Govt Act 1972 Section 145 Grants</t>
  </si>
  <si>
    <t>6402</t>
  </si>
  <si>
    <t>Local Govt Act 1972 Section 144 Grants</t>
  </si>
  <si>
    <t>Grants - Local Govt Act 1972 Section 144 Grants</t>
  </si>
  <si>
    <t>6401</t>
  </si>
  <si>
    <t>Local Govt Act 1972 Section 137 Grants</t>
  </si>
  <si>
    <t>Grants - Local Govt Act 1972 Section 137 Grants</t>
  </si>
  <si>
    <t>6400</t>
  </si>
  <si>
    <t>Tourism</t>
  </si>
  <si>
    <t>Inward Investment</t>
  </si>
  <si>
    <t>Tourism - Inward Investment</t>
  </si>
  <si>
    <t>6300</t>
  </si>
  <si>
    <t>Environment</t>
  </si>
  <si>
    <t>Community Gardeners/Greening</t>
  </si>
  <si>
    <t>Environment - Community Gardeners/Greening</t>
  </si>
  <si>
    <t>6220</t>
  </si>
  <si>
    <t>Britain In Bloom</t>
  </si>
  <si>
    <t>Environment - Britain In Bloom</t>
  </si>
  <si>
    <t>6210</t>
  </si>
  <si>
    <t>Penrith In Bloom</t>
  </si>
  <si>
    <t>Environment - Penrith In Bloom</t>
  </si>
  <si>
    <t>Arts and Entertainment</t>
  </si>
  <si>
    <t>Devolved Events EDC Grant Income</t>
  </si>
  <si>
    <t>Arts and Entertainment - Devolved Events EDC Grant Income</t>
  </si>
  <si>
    <t>6120</t>
  </si>
  <si>
    <t>Devolved Events Grants</t>
  </si>
  <si>
    <t>Arts and Entertainment - Devolved Events Grants</t>
  </si>
  <si>
    <t>6110</t>
  </si>
  <si>
    <t>Officer Support</t>
  </si>
  <si>
    <t>Arts and Entertainment - Officer Support</t>
  </si>
  <si>
    <t>6100</t>
  </si>
  <si>
    <t>Castle Park Development Group</t>
  </si>
  <si>
    <t>Block Allocation</t>
  </si>
  <si>
    <t>Block Allocation - Block Allocation</t>
  </si>
  <si>
    <t>5300</t>
  </si>
  <si>
    <t>Consultation Events</t>
  </si>
  <si>
    <t>Consultation</t>
  </si>
  <si>
    <t>Consultation Events - Consultation</t>
  </si>
  <si>
    <t>5200</t>
  </si>
  <si>
    <t>Planning Consultancy</t>
  </si>
  <si>
    <t>Planning Consultancy - Planning Consultancy</t>
  </si>
  <si>
    <t>Officer Support - Officer Support</t>
  </si>
  <si>
    <t>5000</t>
  </si>
  <si>
    <t>Other Income</t>
  </si>
  <si>
    <t>Miscellaneous Income</t>
  </si>
  <si>
    <t>Other Income - Miscellaneous Income</t>
  </si>
  <si>
    <t>4200</t>
  </si>
  <si>
    <t>Investment Income</t>
  </si>
  <si>
    <t>Investment Income - Investment Income</t>
  </si>
  <si>
    <t>4100</t>
  </si>
  <si>
    <t>Ctrs Grant</t>
  </si>
  <si>
    <t>CTRS Grant</t>
  </si>
  <si>
    <t>Ctrs Grant - CTRS Grant</t>
  </si>
  <si>
    <t>4010</t>
  </si>
  <si>
    <t>Precept</t>
  </si>
  <si>
    <t>Precept - Precept</t>
  </si>
  <si>
    <t>4000</t>
  </si>
  <si>
    <t>Reserves</t>
  </si>
  <si>
    <t>Profit and Loss Account</t>
  </si>
  <si>
    <t>Reserves - Profit and Loss Account</t>
  </si>
  <si>
    <t>3200</t>
  </si>
  <si>
    <t>Devolved Services Reserve</t>
  </si>
  <si>
    <t>Reserves - Devolved Services Reserve</t>
  </si>
  <si>
    <t>3010</t>
  </si>
  <si>
    <t>General Reserve</t>
  </si>
  <si>
    <t>Reserves - General Reserve</t>
  </si>
  <si>
    <t>3000</t>
  </si>
  <si>
    <t>Payroll Control</t>
  </si>
  <si>
    <t>Payroll Control - Payroll Control</t>
  </si>
  <si>
    <t>Vat</t>
  </si>
  <si>
    <t>VAT Liability</t>
  </si>
  <si>
    <t>Vat - VAT Liability</t>
  </si>
  <si>
    <t>2202</t>
  </si>
  <si>
    <t>V.A.T. Purchase Control Account</t>
  </si>
  <si>
    <t>Vat - V.A.T. Purchase Control Account</t>
  </si>
  <si>
    <t>2201</t>
  </si>
  <si>
    <t>V.A.T. Sales Control Account</t>
  </si>
  <si>
    <t>Vat - V.A.T. Sales Control Account</t>
  </si>
  <si>
    <t>2200</t>
  </si>
  <si>
    <t>Receipts In Advance</t>
  </si>
  <si>
    <t>Receipts in Advance</t>
  </si>
  <si>
    <t>Receipts In Advance - Receipts in Advance</t>
  </si>
  <si>
    <t>2115</t>
  </si>
  <si>
    <t>Accruals</t>
  </si>
  <si>
    <t>Accruals - Accruals</t>
  </si>
  <si>
    <t>2110</t>
  </si>
  <si>
    <t>Creditors</t>
  </si>
  <si>
    <t>Sundry Creditors</t>
  </si>
  <si>
    <t>Creditors - Sundry Creditors</t>
  </si>
  <si>
    <t>2105</t>
  </si>
  <si>
    <t>Creditors Control Account</t>
  </si>
  <si>
    <t>Creditors - Creditors Control Account</t>
  </si>
  <si>
    <t>2100</t>
  </si>
  <si>
    <t>Bank Accounts</t>
  </si>
  <si>
    <t>Penrith Building Society</t>
  </si>
  <si>
    <t>Bank Accounts - Penrith Building Society</t>
  </si>
  <si>
    <t>1215</t>
  </si>
  <si>
    <t>HSBC</t>
  </si>
  <si>
    <t>Bank Accounts - HSBC</t>
  </si>
  <si>
    <t>1205</t>
  </si>
  <si>
    <t>Unity Trust</t>
  </si>
  <si>
    <t>Bank Accounts - Unity Trust</t>
  </si>
  <si>
    <t>1200</t>
  </si>
  <si>
    <t>Prepayments</t>
  </si>
  <si>
    <t>Prepayments - Prepayments</t>
  </si>
  <si>
    <t>1115</t>
  </si>
  <si>
    <t>Debtors</t>
  </si>
  <si>
    <t>Deposits Paid</t>
  </si>
  <si>
    <t>Debtors - Deposits Paid</t>
  </si>
  <si>
    <t>1110</t>
  </si>
  <si>
    <t>Sundry Debtors</t>
  </si>
  <si>
    <t>Debtors - Sundry Debtors</t>
  </si>
  <si>
    <t>1105</t>
  </si>
  <si>
    <t>Debtors Control Account</t>
  </si>
  <si>
    <t>Debtors - Debtors Control Account</t>
  </si>
  <si>
    <t>1100</t>
  </si>
  <si>
    <t>Description</t>
  </si>
  <si>
    <t>Formula</t>
  </si>
  <si>
    <t>Look Up Description</t>
  </si>
  <si>
    <t>Code</t>
  </si>
  <si>
    <t>R</t>
  </si>
  <si>
    <t>BP</t>
  </si>
  <si>
    <t>Type</t>
  </si>
  <si>
    <t>No</t>
  </si>
  <si>
    <t>Pound Sterling</t>
  </si>
  <si>
    <t>Currency:</t>
  </si>
  <si>
    <t>Bank:</t>
  </si>
  <si>
    <t>Dept To:</t>
  </si>
  <si>
    <t>Dept From:</t>
  </si>
  <si>
    <t>99999999</t>
  </si>
  <si>
    <t>N/C To:</t>
  </si>
  <si>
    <t>Transaction To:</t>
  </si>
  <si>
    <t>N/C From:</t>
  </si>
  <si>
    <t>Transaction From:</t>
  </si>
  <si>
    <t>Bank To:</t>
  </si>
  <si>
    <t>Date To:</t>
  </si>
  <si>
    <t>Bank From:</t>
  </si>
  <si>
    <t>Date From:</t>
  </si>
  <si>
    <t>Day Books: Bank Payments (Detailed)</t>
  </si>
  <si>
    <t>Time:</t>
  </si>
  <si>
    <t>Page:</t>
  </si>
  <si>
    <t>Penrith Town Council</t>
  </si>
  <si>
    <t>Date:</t>
  </si>
  <si>
    <t>Contingency - Contingency</t>
  </si>
  <si>
    <t>Contribution to Reserves - Contribution to Acquisitions Reserve</t>
  </si>
  <si>
    <t>Contribution to Reserves</t>
  </si>
  <si>
    <t>8010</t>
  </si>
  <si>
    <t>Contribution to Acquisitions Reserve</t>
  </si>
  <si>
    <t>Other</t>
  </si>
  <si>
    <t>Other overheads - Subscriptions</t>
  </si>
  <si>
    <t>Other overheads</t>
  </si>
  <si>
    <t>Other overheads - Licences</t>
  </si>
  <si>
    <t>Other overheads - Legal Fees</t>
  </si>
  <si>
    <t>Other overheads - Accountancy Fees</t>
  </si>
  <si>
    <t>Other overheads - Bank Charges &amp; Interest</t>
  </si>
  <si>
    <t>Other overheads - Insurance</t>
  </si>
  <si>
    <t>Other overheads - Audit Fees</t>
  </si>
  <si>
    <t>Other overheads - Postage</t>
  </si>
  <si>
    <t>Other overheads - Printing, Postage &amp; Stationery</t>
  </si>
  <si>
    <t>Devolved services - Contribution To Devolution Reserve</t>
  </si>
  <si>
    <t>Devolved services</t>
  </si>
  <si>
    <t>Contribution To Devolution Reserve</t>
  </si>
  <si>
    <t>Devolved services - Community Caretaker</t>
  </si>
  <si>
    <t>Devolved services - Signage, Etc</t>
  </si>
  <si>
    <t>Devolved services - Fairhill Site Improvements</t>
  </si>
  <si>
    <t>7661</t>
  </si>
  <si>
    <t>Fairhill Site Improvements</t>
  </si>
  <si>
    <t>Devolved services - Fairhill United Utilities Planting Maintenance</t>
  </si>
  <si>
    <t>Devolved services - Coronations Gardens</t>
  </si>
  <si>
    <t>Devolved services - Play Areas</t>
  </si>
  <si>
    <t>Devolved services - Toilets</t>
  </si>
  <si>
    <t>Devolved services - Fairhill Park</t>
  </si>
  <si>
    <t>Devolved services - Monument</t>
  </si>
  <si>
    <t>Devolved services - Bandstand</t>
  </si>
  <si>
    <t>Devolved services - Bus Shelters</t>
  </si>
  <si>
    <t>Devolved services - Benches</t>
  </si>
  <si>
    <t>Devolved services - War Memorial</t>
  </si>
  <si>
    <t>Devolved services - Allotments</t>
  </si>
  <si>
    <t>Devolved services - Bring Site</t>
  </si>
  <si>
    <t>Cost of democracy - Notice/Honours Board</t>
  </si>
  <si>
    <t>Cost of democracy</t>
  </si>
  <si>
    <t>Cost of democracy - Member Expenses</t>
  </si>
  <si>
    <t>Cost of democracy - Elections</t>
  </si>
  <si>
    <t>7310</t>
  </si>
  <si>
    <t>Cost of democracy - Annual Meeting</t>
  </si>
  <si>
    <t>Civic functions - Armistice Centenary Project Fund</t>
  </si>
  <si>
    <t>Civic functions</t>
  </si>
  <si>
    <t>Civic functions - Civic Regalia</t>
  </si>
  <si>
    <t>Civic functions - Deputy Mayor's Expenses</t>
  </si>
  <si>
    <t>Deputy Mayor's Expenses</t>
  </si>
  <si>
    <t>Civic functions - Mayoral Expenses</t>
  </si>
  <si>
    <t>Civic functions - Civic Functions</t>
  </si>
  <si>
    <t>Finance Committee</t>
  </si>
  <si>
    <t>Corporate communications - Press Support</t>
  </si>
  <si>
    <t>Corporate communications</t>
  </si>
  <si>
    <t>Corporate communications - Community Engagement</t>
  </si>
  <si>
    <t>Corporate communications - Website</t>
  </si>
  <si>
    <t>Corporate communications - Advertising</t>
  </si>
  <si>
    <t>Grants - Local Govt (Misc Provisions) Act 1976 Sec 19 Grants</t>
  </si>
  <si>
    <t>6407</t>
  </si>
  <si>
    <t>Local Govt (Misc Provisions) Act 1976 Sec 19 Grants</t>
  </si>
  <si>
    <t>Grants - Public Health Act 1936 Section 234 Grants</t>
  </si>
  <si>
    <t>6406</t>
  </si>
  <si>
    <t>Public Health Act 1936 Section 234 Grants</t>
  </si>
  <si>
    <t>Grants - Local Govt &amp; Rating Act 1997 Secs 26-29 Grants</t>
  </si>
  <si>
    <t>6405</t>
  </si>
  <si>
    <t>Local Govt &amp; Rating Act 1997 Secs 26-29 Grants</t>
  </si>
  <si>
    <t>Greening (previously Penrith In Bloom)</t>
  </si>
  <si>
    <t>Arts and entertainment - Events Grants</t>
  </si>
  <si>
    <t>Arts and entertainment</t>
  </si>
  <si>
    <t>Events Grants</t>
  </si>
  <si>
    <t>Arts and entertainment - Officer Support</t>
  </si>
  <si>
    <t>Town Projects - Town Projects</t>
  </si>
  <si>
    <t>CCEG Committee</t>
  </si>
  <si>
    <t>Block allocation - Block Allocation</t>
  </si>
  <si>
    <t>Block allocation</t>
  </si>
  <si>
    <t>Consultation events - Consultation</t>
  </si>
  <si>
    <t>Consultation events</t>
  </si>
  <si>
    <t>Planning consultancy</t>
  </si>
  <si>
    <t>Officer support - Officer Support</t>
  </si>
  <si>
    <t>Officer support</t>
  </si>
  <si>
    <t>Planning
Committee</t>
  </si>
  <si>
    <t>CTRS Grant - CTRS Grant</t>
  </si>
  <si>
    <t>Income</t>
  </si>
  <si>
    <t>Heading</t>
  </si>
  <si>
    <t>REVENUE CODES</t>
  </si>
  <si>
    <t>3015</t>
  </si>
  <si>
    <t>Acquisitions Reserve</t>
  </si>
  <si>
    <t>Devolution Reserve</t>
  </si>
  <si>
    <t>Control</t>
  </si>
  <si>
    <t>VAT Purchase Control Account</t>
  </si>
  <si>
    <t>VAT Sales Control Account</t>
  </si>
  <si>
    <t>Liabilities</t>
  </si>
  <si>
    <t>1217</t>
  </si>
  <si>
    <t>CCLA Public Sector Deposit Fund</t>
  </si>
  <si>
    <t>1216</t>
  </si>
  <si>
    <t>Cumberland Building Society</t>
  </si>
  <si>
    <t>Bank Accounts &amp; Investments</t>
  </si>
  <si>
    <t>Assets</t>
  </si>
  <si>
    <t>BALANCE SHEET CODES</t>
  </si>
  <si>
    <t>2019/20 CODE STRUCTURE</t>
  </si>
  <si>
    <t>PENRITH TOWN COUNCIL</t>
  </si>
  <si>
    <t>Arts and Entertainment - Arts &amp; Cultural Strategy</t>
  </si>
  <si>
    <t>Arts &amp; Cultural Stratgey</t>
  </si>
  <si>
    <t>Arts &amp; Cultural Strategy</t>
  </si>
  <si>
    <t>6101</t>
  </si>
  <si>
    <t>Arts and Entertainment - Arts &amp; Cultural Stratgey</t>
  </si>
  <si>
    <t>6001</t>
  </si>
  <si>
    <t>Post Office - Postage</t>
  </si>
  <si>
    <r>
      <rPr>
        <b/>
        <sz val="8"/>
        <color rgb="FF000000"/>
        <rFont val="Tahoma"/>
        <family val="2"/>
      </rPr>
      <t>Gross</t>
    </r>
    <r>
      <rPr>
        <b/>
        <sz val="8"/>
        <color rgb="FF000000"/>
        <rFont val="Tahoma"/>
        <family val="2"/>
      </rPr>
      <t>£</t>
    </r>
  </si>
  <si>
    <t>New Star Networks - Broadband</t>
  </si>
  <si>
    <t>KTD - Domain services</t>
  </si>
  <si>
    <t>Zoom - Subscription</t>
  </si>
  <si>
    <r>
      <rPr>
        <b/>
        <sz val="8"/>
        <color rgb="FF000000"/>
        <rFont val="Tahoma"/>
        <family val="2"/>
      </rPr>
      <t>Tax</t>
    </r>
    <r>
      <rPr>
        <b/>
        <sz val="8"/>
        <color rgb="FF000000"/>
        <rFont val="Tahoma"/>
        <family val="2"/>
      </rPr>
      <t>£</t>
    </r>
  </si>
  <si>
    <t>British Gas - Electricity, Bandstand</t>
  </si>
  <si>
    <t>Payments Schedule
January 2021</t>
  </si>
  <si>
    <t>Net Pay - January 2021</t>
  </si>
  <si>
    <t>Adobe Acropro - Subscription</t>
  </si>
  <si>
    <t>Cumbria CC - Superannuation, December 2020</t>
  </si>
  <si>
    <t>HMRC - Tax &amp; NI, December 2020</t>
  </si>
  <si>
    <t>Information Commissioner - Licence</t>
  </si>
  <si>
    <t>HSBC - Bank charges</t>
  </si>
  <si>
    <t>CCR20-52</t>
  </si>
  <si>
    <t>CCR20-51</t>
  </si>
  <si>
    <t>20-156</t>
  </si>
  <si>
    <t>KTD - Anti Spam Services</t>
  </si>
  <si>
    <t>20-155</t>
  </si>
  <si>
    <t>KTD - System Support Renewal to 26/3/21</t>
  </si>
  <si>
    <t>20-154</t>
  </si>
  <si>
    <t>NTD - Install Sage on Server</t>
  </si>
  <si>
    <t>20-153</t>
  </si>
  <si>
    <t>National Association of Civic Officers - Training RR</t>
  </si>
  <si>
    <t>20-152</t>
  </si>
  <si>
    <t>Lamont pridmore - Accountancy Fees</t>
  </si>
  <si>
    <t>20-151</t>
  </si>
  <si>
    <t>Glasdon UK - Lowther Seat Beacon Edge</t>
  </si>
  <si>
    <t>20-150</t>
  </si>
  <si>
    <t>KTD - Cyber Essentials</t>
  </si>
  <si>
    <t>20-149</t>
  </si>
  <si>
    <t>Wicksteed Leisure - Play area parts</t>
  </si>
  <si>
    <t>20-148</t>
  </si>
  <si>
    <t>CC20-50</t>
  </si>
  <si>
    <r>
      <rPr>
        <b/>
        <sz val="8"/>
        <color rgb="FF000000"/>
        <rFont val="Tahoma"/>
        <family val="2"/>
      </rPr>
      <t>Net</t>
    </r>
    <r>
      <rPr>
        <b/>
        <sz val="8"/>
        <color rgb="FF000000"/>
        <rFont val="Tahoma"/>
        <family val="2"/>
      </rPr>
      <t>£</t>
    </r>
  </si>
  <si>
    <t>16:06:25</t>
  </si>
  <si>
    <t>Glasdon UK - Lowther Seat, Beacon Edge</t>
  </si>
  <si>
    <t>Lamont Pridmore - Accountancy Fees</t>
  </si>
  <si>
    <t>KTD - Install Sage on Server</t>
  </si>
  <si>
    <t>Town Projects - Covid-19 Response</t>
  </si>
  <si>
    <t>Staffing - Staff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</si>
</sst>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;\(#,##0\)"/>
  </numFmts>
  <fonts count="25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1"/>
      <name val="Verdana"/>
      <family val="2"/>
    </font>
    <font>
      <i/>
      <sz val="11"/>
      <color theme="1"/>
      <name val="Verdana"/>
      <family val="2"/>
    </font>
    <font>
      <i/>
      <sz val="10"/>
      <name val="Verdana"/>
      <family val="2"/>
    </font>
    <font>
      <sz val="8"/>
      <name val="Calibri"/>
      <family val="2"/>
    </font>
    <font>
      <u/>
      <sz val="8"/>
      <name val="Tahoma"/>
      <family val="2"/>
    </font>
    <font>
      <sz val="11"/>
      <name val="Calibri"/>
    </font>
    <font>
      <u/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12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</cellStyleXfs>
  <cellXfs count="13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left" vertical="center"/>
    </xf>
    <xf numFmtId="0" fontId="6" fillId="0" borderId="0" xfId="3" applyFont="1"/>
    <xf numFmtId="14" fontId="7" fillId="0" borderId="0" xfId="3" applyNumberFormat="1" applyFont="1" applyAlignment="1">
      <alignment horizontal="left"/>
    </xf>
    <xf numFmtId="0" fontId="7" fillId="0" borderId="0" xfId="3" applyFont="1"/>
    <xf numFmtId="1" fontId="7" fillId="0" borderId="0" xfId="3" applyNumberFormat="1" applyFont="1" applyAlignment="1">
      <alignment horizontal="left"/>
    </xf>
    <xf numFmtId="2" fontId="7" fillId="0" borderId="0" xfId="3" applyNumberFormat="1" applyFont="1"/>
    <xf numFmtId="0" fontId="7" fillId="0" borderId="0" xfId="3" applyFont="1" applyAlignment="1">
      <alignment horizontal="left"/>
    </xf>
    <xf numFmtId="0" fontId="8" fillId="0" borderId="1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0" xfId="1" applyFont="1" applyAlignment="1">
      <alignment vertical="center"/>
    </xf>
    <xf numFmtId="0" fontId="8" fillId="0" borderId="0" xfId="4" applyFont="1" applyAlignment="1">
      <alignment vertical="center"/>
    </xf>
    <xf numFmtId="164" fontId="3" fillId="0" borderId="0" xfId="5" applyNumberFormat="1" applyFont="1" applyAlignment="1">
      <alignment horizontal="right" vertical="center"/>
    </xf>
    <xf numFmtId="164" fontId="3" fillId="0" borderId="0" xfId="5" applyNumberFormat="1" applyFont="1" applyAlignment="1">
      <alignment horizontal="left" vertical="center"/>
    </xf>
    <xf numFmtId="164" fontId="8" fillId="0" borderId="0" xfId="4" applyNumberFormat="1" applyFont="1" applyAlignment="1">
      <alignment vertical="center"/>
    </xf>
    <xf numFmtId="49" fontId="9" fillId="0" borderId="0" xfId="4" applyNumberFormat="1" applyFont="1" applyAlignment="1">
      <alignment horizontal="left" vertical="center"/>
    </xf>
    <xf numFmtId="49" fontId="9" fillId="0" borderId="0" xfId="4" applyNumberFormat="1" applyFont="1" applyAlignment="1">
      <alignment horizontal="center" vertical="center"/>
    </xf>
    <xf numFmtId="164" fontId="8" fillId="0" borderId="4" xfId="4" applyNumberFormat="1" applyFont="1" applyBorder="1" applyAlignment="1">
      <alignment vertical="center"/>
    </xf>
    <xf numFmtId="0" fontId="8" fillId="0" borderId="4" xfId="4" applyFont="1" applyBorder="1" applyAlignment="1">
      <alignment vertical="center"/>
    </xf>
    <xf numFmtId="1" fontId="11" fillId="0" borderId="4" xfId="6" applyNumberFormat="1" applyFont="1" applyBorder="1" applyAlignment="1">
      <alignment horizontal="left" vertical="center"/>
    </xf>
    <xf numFmtId="1" fontId="11" fillId="0" borderId="4" xfId="6" applyNumberFormat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8" fillId="0" borderId="5" xfId="4" applyFont="1" applyBorder="1" applyAlignment="1">
      <alignment vertical="center"/>
    </xf>
    <xf numFmtId="1" fontId="11" fillId="0" borderId="5" xfId="6" applyNumberFormat="1" applyFont="1" applyBorder="1" applyAlignment="1">
      <alignment horizontal="left" vertical="center"/>
    </xf>
    <xf numFmtId="1" fontId="11" fillId="0" borderId="1" xfId="6" applyNumberFormat="1" applyFont="1" applyBorder="1" applyAlignment="1">
      <alignment horizontal="left" vertical="center"/>
    </xf>
    <xf numFmtId="1" fontId="11" fillId="0" borderId="2" xfId="6" applyNumberFormat="1" applyFont="1" applyBorder="1" applyAlignment="1">
      <alignment horizontal="left" vertical="center"/>
    </xf>
    <xf numFmtId="164" fontId="8" fillId="0" borderId="5" xfId="4" applyNumberFormat="1" applyFont="1" applyBorder="1" applyAlignment="1">
      <alignment vertical="center"/>
    </xf>
    <xf numFmtId="164" fontId="8" fillId="0" borderId="2" xfId="4" applyNumberFormat="1" applyFont="1" applyBorder="1" applyAlignment="1">
      <alignment vertical="center"/>
    </xf>
    <xf numFmtId="49" fontId="12" fillId="0" borderId="4" xfId="6" applyNumberFormat="1" applyFont="1" applyBorder="1" applyAlignment="1">
      <alignment vertical="center"/>
    </xf>
    <xf numFmtId="49" fontId="12" fillId="0" borderId="5" xfId="6" applyNumberFormat="1" applyFont="1" applyBorder="1" applyAlignment="1">
      <alignment vertical="center"/>
    </xf>
    <xf numFmtId="49" fontId="12" fillId="0" borderId="1" xfId="6" applyNumberFormat="1" applyFont="1" applyBorder="1" applyAlignment="1">
      <alignment vertical="center"/>
    </xf>
    <xf numFmtId="49" fontId="12" fillId="0" borderId="2" xfId="6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49" fontId="12" fillId="0" borderId="4" xfId="7" applyNumberFormat="1" applyFont="1" applyBorder="1" applyAlignment="1">
      <alignment vertical="center"/>
    </xf>
    <xf numFmtId="49" fontId="12" fillId="0" borderId="1" xfId="7" applyNumberFormat="1" applyFont="1" applyBorder="1" applyAlignment="1">
      <alignment horizontal="left" vertical="center"/>
    </xf>
    <xf numFmtId="164" fontId="9" fillId="0" borderId="4" xfId="5" applyNumberFormat="1" applyFont="1" applyBorder="1" applyAlignment="1">
      <alignment horizontal="left" vertical="center"/>
    </xf>
    <xf numFmtId="0" fontId="9" fillId="0" borderId="4" xfId="4" applyFont="1" applyBorder="1" applyAlignment="1">
      <alignment vertical="center"/>
    </xf>
    <xf numFmtId="164" fontId="9" fillId="2" borderId="4" xfId="5" applyNumberFormat="1" applyFont="1" applyFill="1" applyBorder="1" applyAlignment="1">
      <alignment horizontal="left" vertical="center"/>
    </xf>
    <xf numFmtId="164" fontId="9" fillId="2" borderId="4" xfId="5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164" fontId="13" fillId="0" borderId="0" xfId="8" applyNumberFormat="1" applyFont="1" applyAlignment="1">
      <alignment horizontal="right" vertical="center"/>
    </xf>
    <xf numFmtId="164" fontId="3" fillId="0" borderId="0" xfId="8" applyNumberFormat="1" applyFont="1" applyAlignment="1">
      <alignment horizontal="right" vertical="center"/>
    </xf>
    <xf numFmtId="49" fontId="14" fillId="0" borderId="0" xfId="2" applyNumberFormat="1" applyFont="1" applyAlignment="1">
      <alignment horizontal="center" vertical="center"/>
    </xf>
    <xf numFmtId="49" fontId="9" fillId="0" borderId="0" xfId="2" applyNumberFormat="1" applyFont="1" applyAlignment="1">
      <alignment horizontal="center" vertical="center"/>
    </xf>
    <xf numFmtId="164" fontId="8" fillId="0" borderId="0" xfId="2" applyNumberFormat="1" applyFont="1" applyAlignment="1">
      <alignment vertical="center"/>
    </xf>
    <xf numFmtId="0" fontId="9" fillId="0" borderId="0" xfId="2" applyFont="1" applyAlignment="1">
      <alignment horizontal="center" vertical="center" textRotation="90"/>
    </xf>
    <xf numFmtId="0" fontId="9" fillId="0" borderId="0" xfId="2" applyFont="1" applyAlignment="1">
      <alignment vertical="center"/>
    </xf>
    <xf numFmtId="49" fontId="14" fillId="0" borderId="0" xfId="2" applyNumberFormat="1" applyFont="1" applyAlignment="1">
      <alignment horizontal="left" vertical="center"/>
    </xf>
    <xf numFmtId="49" fontId="9" fillId="0" borderId="4" xfId="2" applyNumberFormat="1" applyFont="1" applyBorder="1" applyAlignment="1">
      <alignment horizontal="center" vertical="center"/>
    </xf>
    <xf numFmtId="164" fontId="8" fillId="0" borderId="4" xfId="2" applyNumberFormat="1" applyFont="1" applyBorder="1" applyAlignment="1">
      <alignment vertical="center"/>
    </xf>
    <xf numFmtId="0" fontId="8" fillId="0" borderId="4" xfId="2" applyFont="1" applyBorder="1" applyAlignment="1">
      <alignment vertical="center"/>
    </xf>
    <xf numFmtId="49" fontId="9" fillId="0" borderId="2" xfId="2" applyNumberFormat="1" applyFont="1" applyBorder="1" applyAlignment="1">
      <alignment horizontal="center" vertical="center"/>
    </xf>
    <xf numFmtId="49" fontId="9" fillId="0" borderId="5" xfId="2" applyNumberFormat="1" applyFont="1" applyBorder="1" applyAlignment="1">
      <alignment horizontal="center" vertical="center"/>
    </xf>
    <xf numFmtId="164" fontId="8" fillId="0" borderId="5" xfId="2" applyNumberFormat="1" applyFont="1" applyBorder="1" applyAlignment="1">
      <alignment vertical="center"/>
    </xf>
    <xf numFmtId="164" fontId="8" fillId="0" borderId="2" xfId="2" applyNumberFormat="1" applyFont="1" applyBorder="1" applyAlignment="1">
      <alignment vertical="center"/>
    </xf>
    <xf numFmtId="49" fontId="14" fillId="3" borderId="0" xfId="2" applyNumberFormat="1" applyFont="1" applyFill="1" applyAlignment="1">
      <alignment horizontal="left" vertical="center"/>
    </xf>
    <xf numFmtId="49" fontId="9" fillId="3" borderId="4" xfId="2" applyNumberFormat="1" applyFont="1" applyFill="1" applyBorder="1" applyAlignment="1">
      <alignment horizontal="center" vertical="center"/>
    </xf>
    <xf numFmtId="49" fontId="14" fillId="4" borderId="0" xfId="2" applyNumberFormat="1" applyFont="1" applyFill="1" applyAlignment="1">
      <alignment horizontal="left" vertical="center"/>
    </xf>
    <xf numFmtId="49" fontId="9" fillId="4" borderId="4" xfId="2" applyNumberFormat="1" applyFont="1" applyFill="1" applyBorder="1" applyAlignment="1">
      <alignment horizontal="center" vertical="center"/>
    </xf>
    <xf numFmtId="164" fontId="8" fillId="4" borderId="4" xfId="2" applyNumberFormat="1" applyFont="1" applyFill="1" applyBorder="1" applyAlignment="1">
      <alignment vertical="center"/>
    </xf>
    <xf numFmtId="0" fontId="8" fillId="4" borderId="4" xfId="2" applyFont="1" applyFill="1" applyBorder="1" applyAlignment="1">
      <alignment vertical="center"/>
    </xf>
    <xf numFmtId="49" fontId="9" fillId="4" borderId="5" xfId="2" applyNumberFormat="1" applyFont="1" applyFill="1" applyBorder="1" applyAlignment="1">
      <alignment horizontal="center" vertical="center"/>
    </xf>
    <xf numFmtId="164" fontId="8" fillId="4" borderId="5" xfId="2" applyNumberFormat="1" applyFont="1" applyFill="1" applyBorder="1" applyAlignment="1">
      <alignment vertical="center"/>
    </xf>
    <xf numFmtId="0" fontId="8" fillId="4" borderId="5" xfId="2" applyFont="1" applyFill="1" applyBorder="1" applyAlignment="1">
      <alignment vertical="center"/>
    </xf>
    <xf numFmtId="164" fontId="14" fillId="0" borderId="0" xfId="8" applyNumberFormat="1" applyFont="1" applyAlignment="1">
      <alignment horizontal="center" vertical="center"/>
    </xf>
    <xf numFmtId="164" fontId="9" fillId="0" borderId="4" xfId="8" applyNumberFormat="1" applyFont="1" applyBorder="1" applyAlignment="1">
      <alignment horizontal="center" vertical="center"/>
    </xf>
    <xf numFmtId="164" fontId="9" fillId="0" borderId="4" xfId="8" applyNumberFormat="1" applyFont="1" applyBorder="1" applyAlignment="1">
      <alignment horizontal="left" vertical="center"/>
    </xf>
    <xf numFmtId="0" fontId="9" fillId="0" borderId="4" xfId="2" applyFont="1" applyBorder="1" applyAlignment="1">
      <alignment vertical="center"/>
    </xf>
    <xf numFmtId="0" fontId="9" fillId="0" borderId="4" xfId="2" applyFont="1" applyBorder="1" applyAlignment="1">
      <alignment horizontal="center" vertical="center"/>
    </xf>
    <xf numFmtId="164" fontId="3" fillId="0" borderId="6" xfId="8" applyNumberFormat="1" applyFont="1" applyBorder="1" applyAlignment="1">
      <alignment horizontal="right" vertical="center"/>
    </xf>
    <xf numFmtId="0" fontId="9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8" fillId="0" borderId="0" xfId="2" applyFont="1"/>
    <xf numFmtId="0" fontId="14" fillId="0" borderId="0" xfId="2" applyFont="1"/>
    <xf numFmtId="0" fontId="8" fillId="0" borderId="4" xfId="2" applyFont="1" applyBorder="1"/>
    <xf numFmtId="0" fontId="9" fillId="0" borderId="4" xfId="2" applyFont="1" applyBorder="1" applyAlignment="1">
      <alignment horizontal="center"/>
    </xf>
    <xf numFmtId="0" fontId="9" fillId="0" borderId="4" xfId="2" applyFont="1" applyBorder="1"/>
    <xf numFmtId="49" fontId="15" fillId="0" borderId="0" xfId="6" applyNumberFormat="1" applyFont="1" applyAlignment="1">
      <alignment horizontal="center" vertical="center"/>
    </xf>
    <xf numFmtId="49" fontId="11" fillId="0" borderId="4" xfId="6" applyNumberFormat="1" applyFont="1" applyBorder="1" applyAlignment="1">
      <alignment horizontal="center" vertical="center"/>
    </xf>
    <xf numFmtId="0" fontId="3" fillId="0" borderId="0" xfId="9" applyFont="1"/>
    <xf numFmtId="49" fontId="15" fillId="0" borderId="0" xfId="7" applyNumberFormat="1" applyFont="1" applyAlignment="1">
      <alignment horizontal="center"/>
    </xf>
    <xf numFmtId="49" fontId="11" fillId="0" borderId="4" xfId="7" applyNumberFormat="1" applyFont="1" applyBorder="1" applyAlignment="1">
      <alignment horizontal="center"/>
    </xf>
    <xf numFmtId="49" fontId="12" fillId="0" borderId="4" xfId="7" applyNumberFormat="1" applyFont="1" applyBorder="1"/>
    <xf numFmtId="0" fontId="5" fillId="0" borderId="1" xfId="9" applyFont="1" applyBorder="1" applyAlignment="1">
      <alignment horizontal="center" vertical="center"/>
    </xf>
    <xf numFmtId="49" fontId="15" fillId="0" borderId="0" xfId="6" applyNumberFormat="1" applyFont="1" applyAlignment="1">
      <alignment horizontal="center"/>
    </xf>
    <xf numFmtId="49" fontId="11" fillId="0" borderId="4" xfId="6" applyNumberFormat="1" applyFont="1" applyBorder="1" applyAlignment="1">
      <alignment horizontal="center"/>
    </xf>
    <xf numFmtId="49" fontId="12" fillId="0" borderId="4" xfId="6" applyNumberFormat="1" applyFont="1" applyBorder="1"/>
    <xf numFmtId="164" fontId="3" fillId="0" borderId="7" xfId="8" applyNumberFormat="1" applyFont="1" applyBorder="1" applyAlignment="1">
      <alignment horizontal="right" vertical="center"/>
    </xf>
    <xf numFmtId="0" fontId="9" fillId="0" borderId="7" xfId="2" applyFont="1" applyBorder="1" applyAlignment="1">
      <alignment vertical="center"/>
    </xf>
    <xf numFmtId="2" fontId="17" fillId="0" borderId="0" xfId="3" applyNumberFormat="1" applyFont="1"/>
    <xf numFmtId="14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left"/>
    </xf>
    <xf numFmtId="0" fontId="6" fillId="0" borderId="0" xfId="0" applyFont="1" applyAlignment="1"/>
    <xf numFmtId="2" fontId="19" fillId="0" borderId="0" xfId="0" applyNumberFormat="1" applyFont="1" applyAlignment="1"/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6" fillId="0" borderId="0" xfId="0" applyNumberFormat="1" applyFont="1"/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0" fontId="2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9" fillId="0" borderId="4" xfId="2" applyFont="1" applyBorder="1" applyAlignment="1">
      <alignment horizontal="center" vertical="center" textRotation="90"/>
    </xf>
    <xf numFmtId="0" fontId="9" fillId="0" borderId="2" xfId="2" applyFont="1" applyBorder="1" applyAlignment="1">
      <alignment horizontal="center" vertical="center" textRotation="90"/>
    </xf>
    <xf numFmtId="0" fontId="9" fillId="0" borderId="1" xfId="2" applyFont="1" applyBorder="1" applyAlignment="1">
      <alignment horizontal="center" vertical="center" textRotation="90"/>
    </xf>
    <xf numFmtId="0" fontId="9" fillId="0" borderId="5" xfId="2" applyFont="1" applyBorder="1" applyAlignment="1">
      <alignment horizontal="center" vertical="center" textRotation="90"/>
    </xf>
    <xf numFmtId="0" fontId="8" fillId="0" borderId="4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49" fontId="12" fillId="0" borderId="2" xfId="6" applyNumberFormat="1" applyFont="1" applyBorder="1" applyAlignment="1">
      <alignment horizontal="left" vertical="center"/>
    </xf>
    <xf numFmtId="49" fontId="12" fillId="0" borderId="1" xfId="6" applyNumberFormat="1" applyFont="1" applyBorder="1" applyAlignment="1">
      <alignment horizontal="left" vertical="center"/>
    </xf>
    <xf numFmtId="49" fontId="12" fillId="0" borderId="5" xfId="6" applyNumberFormat="1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2" fontId="19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14" fontId="23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0" fontId="23" fillId="0" borderId="0" xfId="0" applyNumberFormat="1" applyFont="1" applyFill="1" applyBorder="1" applyAlignment="1"/>
  </cellXfs>
  <cellStyles count="11">
    <cellStyle name="Comma" xfId="1" builtinId="3"/>
    <cellStyle name="Comma 2" xfId="5" xr:uid="{00000000-0005-0000-0000-000001000000}"/>
    <cellStyle name="Comma 3" xfId="8" xr:uid="{00000000-0005-0000-0000-000002000000}"/>
    <cellStyle name="Normal" xfId="0" builtinId="0"/>
    <cellStyle name="Normal 13" xfId="6" xr:uid="{00000000-0005-0000-0000-000004000000}"/>
    <cellStyle name="Normal 13 2" xfId="7" xr:uid="{00000000-0005-0000-0000-000005000000}"/>
    <cellStyle name="Normal 14" xfId="4" xr:uid="{00000000-0005-0000-0000-000006000000}"/>
    <cellStyle name="Normal 14 2" xfId="9" xr:uid="{00000000-0005-0000-0000-000007000000}"/>
    <cellStyle name="Normal 2" xfId="10" xr:uid="{00000000-0005-0000-0000-000008000000}"/>
    <cellStyle name="Normal 3" xfId="3" xr:uid="{00000000-0005-0000-0000-000009000000}"/>
    <cellStyle name="Normal 4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AJ48"/>
  <sheetViews>
    <sheetView tabSelected="1" topLeftCell="A11" workbookViewId="0">
      <pane xSplit="5" ySplit="5" topLeftCell="F16" activePane="bottomRight" state="frozen"/>
      <selection activeCell="A11" sqref="A11"/>
      <selection pane="topRight" activeCell="F11" sqref="F11"/>
      <selection pane="bottomLeft" activeCell="A16" sqref="A16"/>
      <selection pane="bottomRight" activeCell="Q23" sqref="Q23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64.28515625" style="1" customWidth="1"/>
    <col min="6" max="6" width="17.5703125" style="9" bestFit="1" customWidth="1"/>
    <col min="7" max="7" width="3.85546875" style="9" customWidth="1"/>
    <col min="8" max="8" width="14.28515625" style="9" bestFit="1" customWidth="1"/>
    <col min="9" max="9" width="3.85546875" style="9" customWidth="1"/>
    <col min="10" max="10" width="17.140625" style="9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107" bestFit="1" customWidth="1"/>
    <col min="18" max="18" width="13.42578125" style="1" bestFit="1" customWidth="1"/>
    <col min="19" max="16384" width="9.140625" style="1"/>
  </cols>
  <sheetData>
    <row r="11" spans="1:36" ht="43.5" customHeight="1" x14ac:dyDescent="0.25">
      <c r="B11" s="114" t="s">
        <v>448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3" spans="1:36" x14ac:dyDescent="0.25">
      <c r="B13" s="2" t="s">
        <v>0</v>
      </c>
      <c r="C13" s="3" t="s">
        <v>1</v>
      </c>
      <c r="D13" s="3" t="s">
        <v>2</v>
      </c>
      <c r="E13" s="3" t="s">
        <v>3</v>
      </c>
      <c r="F13" s="4" t="s">
        <v>4</v>
      </c>
      <c r="G13" s="5"/>
      <c r="H13" s="4" t="s">
        <v>5</v>
      </c>
      <c r="I13" s="5"/>
      <c r="J13" s="4" t="s">
        <v>6</v>
      </c>
      <c r="K13" s="2" t="s">
        <v>7</v>
      </c>
      <c r="M13" s="3" t="s">
        <v>8</v>
      </c>
      <c r="N13" s="3" t="s">
        <v>9</v>
      </c>
      <c r="Q13" s="106" t="s">
        <v>10</v>
      </c>
    </row>
    <row r="14" spans="1:36" x14ac:dyDescent="0.25">
      <c r="B14" s="2"/>
      <c r="C14" s="3"/>
      <c r="D14" s="3"/>
      <c r="E14" s="3"/>
      <c r="F14" s="4" t="s">
        <v>11</v>
      </c>
      <c r="G14" s="5"/>
      <c r="H14" s="4" t="s">
        <v>11</v>
      </c>
      <c r="I14" s="5"/>
      <c r="J14" s="4" t="s">
        <v>11</v>
      </c>
      <c r="K14" s="2"/>
      <c r="M14" s="3"/>
      <c r="N14" s="3"/>
    </row>
    <row r="15" spans="1:36" x14ac:dyDescent="0.25">
      <c r="B15" s="2"/>
      <c r="C15" s="3"/>
      <c r="D15" s="3"/>
      <c r="E15" s="3"/>
      <c r="F15" s="4"/>
      <c r="G15" s="4"/>
      <c r="H15" s="5"/>
      <c r="I15" s="5"/>
      <c r="J15" s="4"/>
      <c r="K15" s="5"/>
      <c r="L15" s="4"/>
      <c r="M15" s="2"/>
      <c r="O15" s="3"/>
      <c r="P15" s="3"/>
    </row>
    <row r="16" spans="1:36" x14ac:dyDescent="0.2">
      <c r="A16" s="6"/>
      <c r="B16" s="7" t="s">
        <v>36</v>
      </c>
      <c r="C16" s="8">
        <v>44209</v>
      </c>
      <c r="D16" s="6" t="s">
        <v>473</v>
      </c>
      <c r="E16" s="9" t="s">
        <v>472</v>
      </c>
      <c r="F16" s="9">
        <v>17.79</v>
      </c>
      <c r="H16" s="10">
        <v>3.56</v>
      </c>
      <c r="I16" s="10"/>
      <c r="J16" s="10">
        <v>21.349999999999998</v>
      </c>
      <c r="K16" s="9"/>
      <c r="L16" s="9"/>
      <c r="M16" s="9"/>
      <c r="N16" s="6"/>
      <c r="O16" s="8"/>
      <c r="Q16" s="108" t="s">
        <v>37</v>
      </c>
      <c r="V16" s="11"/>
      <c r="W16" s="12"/>
      <c r="X16" s="13"/>
      <c r="Y16" s="11"/>
      <c r="Z16" s="13"/>
      <c r="AA16" s="11"/>
      <c r="AB16" s="14"/>
      <c r="AC16" s="15"/>
      <c r="AD16" s="11"/>
      <c r="AE16" s="11"/>
      <c r="AF16" s="15"/>
      <c r="AG16" s="11"/>
      <c r="AH16" s="11"/>
      <c r="AI16" s="16"/>
      <c r="AJ16" s="15"/>
    </row>
    <row r="17" spans="1:36" x14ac:dyDescent="0.2">
      <c r="A17" s="6"/>
      <c r="B17" s="7" t="s">
        <v>28</v>
      </c>
      <c r="C17" s="8">
        <v>44209</v>
      </c>
      <c r="D17" s="6" t="s">
        <v>471</v>
      </c>
      <c r="E17" s="9" t="s">
        <v>470</v>
      </c>
      <c r="F17" s="9">
        <v>895</v>
      </c>
      <c r="H17" s="10">
        <v>179</v>
      </c>
      <c r="I17" s="10"/>
      <c r="J17" s="10">
        <v>1074</v>
      </c>
      <c r="K17" s="9"/>
      <c r="L17" s="9"/>
      <c r="M17" s="9"/>
      <c r="N17" s="6"/>
      <c r="O17" s="8"/>
      <c r="Q17" s="108" t="s">
        <v>29</v>
      </c>
      <c r="V17" s="11"/>
      <c r="W17" s="12"/>
      <c r="X17" s="13"/>
      <c r="Y17" s="11"/>
      <c r="Z17" s="13"/>
      <c r="AA17" s="11"/>
      <c r="AB17" s="14"/>
      <c r="AC17" s="15"/>
      <c r="AD17" s="11"/>
      <c r="AE17" s="11"/>
      <c r="AF17" s="15"/>
      <c r="AG17" s="11"/>
      <c r="AH17" s="11"/>
      <c r="AI17" s="16"/>
      <c r="AJ17" s="15"/>
    </row>
    <row r="18" spans="1:36" x14ac:dyDescent="0.2">
      <c r="A18" s="6"/>
      <c r="B18" s="7" t="s">
        <v>61</v>
      </c>
      <c r="C18" s="8">
        <v>44209</v>
      </c>
      <c r="D18" s="6" t="s">
        <v>469</v>
      </c>
      <c r="E18" s="9" t="s">
        <v>477</v>
      </c>
      <c r="F18" s="9">
        <v>575.75</v>
      </c>
      <c r="H18" s="10">
        <v>115.15</v>
      </c>
      <c r="I18" s="10"/>
      <c r="J18" s="10">
        <v>690.9</v>
      </c>
      <c r="K18" s="9"/>
      <c r="L18" s="9"/>
      <c r="M18" s="9"/>
      <c r="N18" s="6"/>
      <c r="O18" s="8"/>
      <c r="Q18" s="108" t="s">
        <v>60</v>
      </c>
      <c r="V18" s="11"/>
      <c r="W18" s="12"/>
      <c r="X18" s="13"/>
      <c r="Y18" s="11"/>
      <c r="Z18" s="13"/>
      <c r="AA18" s="11"/>
      <c r="AB18" s="14"/>
      <c r="AC18" s="15"/>
      <c r="AD18" s="11"/>
      <c r="AE18" s="11"/>
      <c r="AF18" s="15"/>
      <c r="AG18" s="11"/>
      <c r="AH18" s="11"/>
      <c r="AI18" s="16"/>
      <c r="AJ18" s="15"/>
    </row>
    <row r="19" spans="1:36" x14ac:dyDescent="0.2">
      <c r="A19" s="6"/>
      <c r="B19" s="7" t="s">
        <v>44</v>
      </c>
      <c r="C19" s="8">
        <v>44216</v>
      </c>
      <c r="D19" s="6" t="s">
        <v>467</v>
      </c>
      <c r="E19" s="9" t="s">
        <v>478</v>
      </c>
      <c r="F19" s="9">
        <v>760</v>
      </c>
      <c r="H19" s="10">
        <v>152</v>
      </c>
      <c r="I19" s="10"/>
      <c r="J19" s="10">
        <v>912</v>
      </c>
      <c r="K19" s="9"/>
      <c r="L19" s="9"/>
      <c r="M19" s="9"/>
      <c r="N19" s="6"/>
      <c r="O19" s="8"/>
      <c r="Q19" s="108" t="s">
        <v>45</v>
      </c>
      <c r="V19" s="11"/>
      <c r="W19" s="12"/>
      <c r="X19" s="13"/>
      <c r="Y19" s="11"/>
      <c r="Z19" s="13"/>
      <c r="AA19" s="11"/>
      <c r="AB19" s="14"/>
      <c r="AC19" s="15"/>
      <c r="AD19" s="11"/>
      <c r="AE19" s="11"/>
      <c r="AF19" s="15"/>
      <c r="AG19" s="11"/>
      <c r="AH19" s="11"/>
      <c r="AI19" s="16"/>
      <c r="AJ19" s="15"/>
    </row>
    <row r="20" spans="1:36" x14ac:dyDescent="0.2">
      <c r="A20" s="6"/>
      <c r="B20" s="7" t="s">
        <v>22</v>
      </c>
      <c r="C20" s="8">
        <v>44216</v>
      </c>
      <c r="D20" s="6" t="s">
        <v>465</v>
      </c>
      <c r="E20" s="9" t="s">
        <v>464</v>
      </c>
      <c r="F20" s="9">
        <v>50</v>
      </c>
      <c r="H20" s="10">
        <v>0</v>
      </c>
      <c r="I20" s="10"/>
      <c r="J20" s="10">
        <v>50</v>
      </c>
      <c r="K20" s="9"/>
      <c r="L20" s="9"/>
      <c r="M20" s="9"/>
      <c r="N20" s="6"/>
      <c r="O20" s="8"/>
      <c r="Q20" s="108" t="s">
        <v>481</v>
      </c>
      <c r="V20" s="11"/>
      <c r="W20" s="12"/>
      <c r="X20" s="13"/>
      <c r="Y20" s="11"/>
      <c r="Z20" s="13"/>
      <c r="AA20" s="11"/>
      <c r="AB20" s="14"/>
      <c r="AC20" s="15"/>
      <c r="AD20" s="11"/>
      <c r="AE20" s="11"/>
      <c r="AF20" s="15"/>
      <c r="AG20" s="11"/>
      <c r="AH20" s="11"/>
      <c r="AI20" s="16"/>
      <c r="AJ20" s="15"/>
    </row>
    <row r="21" spans="1:36" x14ac:dyDescent="0.2">
      <c r="A21" s="6"/>
      <c r="B21" s="7" t="s">
        <v>28</v>
      </c>
      <c r="C21" s="8">
        <v>44216</v>
      </c>
      <c r="D21" s="6" t="s">
        <v>463</v>
      </c>
      <c r="E21" s="9" t="s">
        <v>479</v>
      </c>
      <c r="F21" s="9">
        <v>169</v>
      </c>
      <c r="H21" s="10">
        <v>33.799999999999997</v>
      </c>
      <c r="I21" s="10"/>
      <c r="J21" s="10">
        <v>202.8</v>
      </c>
      <c r="K21" s="9"/>
      <c r="L21" s="9"/>
      <c r="M21" s="9"/>
      <c r="N21" s="6"/>
      <c r="O21" s="8"/>
      <c r="Q21" s="108" t="s">
        <v>29</v>
      </c>
      <c r="V21" s="11"/>
      <c r="W21" s="12"/>
      <c r="X21" s="13"/>
      <c r="Y21" s="11"/>
      <c r="Z21" s="13"/>
      <c r="AA21" s="11"/>
      <c r="AB21" s="14"/>
      <c r="AC21" s="15"/>
      <c r="AD21" s="11"/>
      <c r="AE21" s="11"/>
      <c r="AF21" s="15"/>
      <c r="AG21" s="11"/>
      <c r="AH21" s="11"/>
      <c r="AI21" s="16"/>
      <c r="AJ21" s="15"/>
    </row>
    <row r="22" spans="1:36" x14ac:dyDescent="0.2">
      <c r="A22" s="6"/>
      <c r="B22" s="7" t="s">
        <v>28</v>
      </c>
      <c r="C22" s="8">
        <v>44216</v>
      </c>
      <c r="D22" s="6" t="s">
        <v>461</v>
      </c>
      <c r="E22" s="9" t="s">
        <v>460</v>
      </c>
      <c r="F22" s="9">
        <v>643.89</v>
      </c>
      <c r="H22" s="10">
        <v>128.78</v>
      </c>
      <c r="I22" s="10"/>
      <c r="J22" s="10">
        <v>772.67</v>
      </c>
      <c r="K22" s="9"/>
      <c r="L22" s="9"/>
      <c r="M22" s="9"/>
      <c r="N22" s="6"/>
      <c r="O22" s="8"/>
      <c r="Q22" s="108" t="s">
        <v>29</v>
      </c>
      <c r="V22" s="11"/>
      <c r="W22" s="12"/>
      <c r="X22" s="13"/>
      <c r="Y22" s="11"/>
      <c r="Z22" s="13"/>
      <c r="AA22" s="11"/>
      <c r="AB22" s="14"/>
      <c r="AC22" s="15"/>
      <c r="AD22" s="11"/>
      <c r="AE22" s="11"/>
      <c r="AF22" s="15"/>
      <c r="AG22" s="11"/>
      <c r="AH22" s="11"/>
      <c r="AI22" s="16"/>
      <c r="AJ22" s="15"/>
    </row>
    <row r="23" spans="1:36" x14ac:dyDescent="0.2">
      <c r="A23" s="6"/>
      <c r="B23" s="7" t="s">
        <v>28</v>
      </c>
      <c r="C23" s="8">
        <v>44216</v>
      </c>
      <c r="D23" s="6" t="s">
        <v>459</v>
      </c>
      <c r="E23" s="9" t="s">
        <v>458</v>
      </c>
      <c r="F23" s="9">
        <v>87.25</v>
      </c>
      <c r="H23" s="10">
        <v>17.45</v>
      </c>
      <c r="I23" s="10"/>
      <c r="J23" s="10">
        <v>104.7</v>
      </c>
      <c r="K23" s="9"/>
      <c r="L23" s="9"/>
      <c r="M23" s="9"/>
      <c r="N23" s="6"/>
      <c r="O23" s="8"/>
      <c r="Q23" s="108" t="s">
        <v>29</v>
      </c>
      <c r="V23" s="11"/>
      <c r="W23" s="12"/>
      <c r="X23" s="13"/>
      <c r="Y23" s="11"/>
      <c r="Z23" s="13"/>
      <c r="AA23" s="11"/>
      <c r="AB23" s="14"/>
      <c r="AC23" s="15"/>
      <c r="AD23" s="11"/>
      <c r="AE23" s="11"/>
      <c r="AF23" s="15"/>
      <c r="AG23" s="11"/>
      <c r="AH23" s="11"/>
      <c r="AI23" s="16"/>
      <c r="AJ23" s="15"/>
    </row>
    <row r="24" spans="1:36" x14ac:dyDescent="0.2">
      <c r="A24" s="6"/>
      <c r="B24" s="7" t="s">
        <v>28</v>
      </c>
      <c r="C24" s="8">
        <v>44216</v>
      </c>
      <c r="D24" s="6" t="s">
        <v>457</v>
      </c>
      <c r="E24" s="9" t="s">
        <v>444</v>
      </c>
      <c r="F24" s="9">
        <v>48.75</v>
      </c>
      <c r="H24" s="10">
        <v>9.75</v>
      </c>
      <c r="I24" s="10"/>
      <c r="J24" s="10">
        <v>58.5</v>
      </c>
      <c r="K24" s="9"/>
      <c r="L24" s="9"/>
      <c r="M24" s="9"/>
      <c r="N24" s="6"/>
      <c r="O24" s="8"/>
      <c r="Q24" s="108" t="s">
        <v>29</v>
      </c>
      <c r="V24" s="11"/>
      <c r="W24" s="12"/>
      <c r="X24" s="13"/>
      <c r="Y24" s="11"/>
      <c r="Z24" s="13"/>
      <c r="AA24" s="11"/>
      <c r="AB24" s="14"/>
      <c r="AC24" s="15"/>
      <c r="AD24" s="11"/>
      <c r="AE24" s="11"/>
      <c r="AF24" s="15"/>
      <c r="AG24" s="11"/>
      <c r="AH24" s="11"/>
      <c r="AI24" s="16"/>
      <c r="AJ24" s="15"/>
    </row>
    <row r="25" spans="1:36" x14ac:dyDescent="0.2">
      <c r="A25" s="6"/>
      <c r="B25" s="7" t="s">
        <v>40</v>
      </c>
      <c r="C25" s="8">
        <v>44202</v>
      </c>
      <c r="D25" s="6" t="s">
        <v>474</v>
      </c>
      <c r="E25" s="9" t="s">
        <v>441</v>
      </c>
      <c r="F25" s="9">
        <v>9.18</v>
      </c>
      <c r="H25" s="10">
        <v>0</v>
      </c>
      <c r="I25" s="10"/>
      <c r="J25" s="10">
        <v>9.18</v>
      </c>
      <c r="K25" s="9"/>
      <c r="L25" s="9"/>
      <c r="M25" s="9"/>
      <c r="N25" s="6"/>
      <c r="O25" s="8"/>
      <c r="Q25" s="108" t="s">
        <v>41</v>
      </c>
      <c r="V25" s="11"/>
      <c r="W25" s="12"/>
      <c r="X25" s="13"/>
      <c r="Y25" s="11"/>
      <c r="Z25" s="13"/>
      <c r="AA25" s="11"/>
      <c r="AB25" s="14"/>
      <c r="AC25" s="15"/>
      <c r="AD25" s="11"/>
      <c r="AE25" s="11"/>
      <c r="AF25" s="15"/>
      <c r="AG25" s="11"/>
      <c r="AH25" s="11"/>
      <c r="AI25" s="16"/>
      <c r="AJ25" s="15"/>
    </row>
    <row r="26" spans="1:36" x14ac:dyDescent="0.2">
      <c r="A26" s="6"/>
      <c r="B26" s="7" t="s">
        <v>440</v>
      </c>
      <c r="C26" s="8">
        <v>44200</v>
      </c>
      <c r="D26" s="6" t="s">
        <v>456</v>
      </c>
      <c r="E26" s="9" t="s">
        <v>445</v>
      </c>
      <c r="F26" s="9">
        <v>100.72</v>
      </c>
      <c r="H26" s="10">
        <v>0</v>
      </c>
      <c r="I26" s="10"/>
      <c r="J26" s="10">
        <v>100.72</v>
      </c>
      <c r="K26" s="9"/>
      <c r="L26" s="9"/>
      <c r="M26" s="9"/>
      <c r="N26" s="6"/>
      <c r="O26" s="8"/>
      <c r="Q26" s="108" t="s">
        <v>480</v>
      </c>
      <c r="V26" s="11"/>
      <c r="W26" s="12"/>
      <c r="X26" s="13"/>
      <c r="Y26" s="11"/>
      <c r="Z26" s="13"/>
      <c r="AA26" s="11"/>
      <c r="AB26" s="14"/>
      <c r="AC26" s="15"/>
      <c r="AD26" s="11"/>
      <c r="AE26" s="11"/>
      <c r="AF26" s="15"/>
      <c r="AG26" s="11"/>
      <c r="AH26" s="11"/>
      <c r="AI26" s="16"/>
      <c r="AJ26" s="15"/>
    </row>
    <row r="27" spans="1:36" x14ac:dyDescent="0.2">
      <c r="A27" s="6"/>
      <c r="B27" s="7" t="s">
        <v>40</v>
      </c>
      <c r="C27" s="8">
        <v>44211</v>
      </c>
      <c r="D27" s="6" t="s">
        <v>455</v>
      </c>
      <c r="E27" s="9" t="s">
        <v>441</v>
      </c>
      <c r="F27" s="9">
        <v>21.419999999999998</v>
      </c>
      <c r="H27" s="10">
        <v>0</v>
      </c>
      <c r="I27" s="10"/>
      <c r="J27" s="10">
        <v>21.419999999999998</v>
      </c>
      <c r="K27" s="9"/>
      <c r="L27" s="9"/>
      <c r="M27" s="9"/>
      <c r="N27" s="6"/>
      <c r="O27" s="8"/>
      <c r="Q27" s="108" t="s">
        <v>41</v>
      </c>
      <c r="V27" s="11"/>
      <c r="W27" s="12"/>
      <c r="X27" s="13"/>
      <c r="Y27" s="11"/>
      <c r="Z27" s="13"/>
      <c r="AA27" s="11"/>
      <c r="AB27" s="14"/>
      <c r="AC27" s="15"/>
      <c r="AD27" s="11"/>
      <c r="AE27" s="11"/>
      <c r="AF27" s="15"/>
      <c r="AG27" s="11"/>
      <c r="AH27" s="11"/>
      <c r="AI27" s="16"/>
      <c r="AJ27" s="15"/>
    </row>
    <row r="28" spans="1:36" x14ac:dyDescent="0.2">
      <c r="A28" s="6"/>
      <c r="B28" s="7" t="s">
        <v>42</v>
      </c>
      <c r="C28" s="8">
        <v>44204</v>
      </c>
      <c r="D28" s="6" t="s">
        <v>314</v>
      </c>
      <c r="E28" s="9" t="s">
        <v>454</v>
      </c>
      <c r="F28" s="9">
        <v>6.5</v>
      </c>
      <c r="H28" s="10">
        <v>0</v>
      </c>
      <c r="I28" s="10"/>
      <c r="J28" s="10">
        <v>6.5</v>
      </c>
      <c r="K28" s="9"/>
      <c r="L28" s="9"/>
      <c r="M28" s="9"/>
      <c r="N28" s="6"/>
      <c r="O28" s="8"/>
      <c r="Q28" s="108" t="s">
        <v>43</v>
      </c>
      <c r="V28" s="11"/>
      <c r="W28" s="12"/>
      <c r="X28" s="13"/>
      <c r="Y28" s="11"/>
      <c r="Z28" s="13"/>
      <c r="AA28" s="11"/>
      <c r="AB28" s="14"/>
      <c r="AC28" s="15"/>
      <c r="AD28" s="11"/>
      <c r="AE28" s="11"/>
      <c r="AF28" s="15"/>
      <c r="AG28" s="11"/>
      <c r="AH28" s="11"/>
      <c r="AI28" s="16"/>
      <c r="AJ28" s="15"/>
    </row>
    <row r="29" spans="1:36" x14ac:dyDescent="0.2">
      <c r="A29" s="6"/>
      <c r="B29" s="7" t="s">
        <v>12</v>
      </c>
      <c r="C29" s="8">
        <v>44214</v>
      </c>
      <c r="D29" s="6" t="s">
        <v>314</v>
      </c>
      <c r="E29" s="9" t="s">
        <v>452</v>
      </c>
      <c r="F29" s="9">
        <v>4091.65</v>
      </c>
      <c r="H29" s="10">
        <v>0</v>
      </c>
      <c r="I29" s="10"/>
      <c r="J29" s="10">
        <v>4091.65</v>
      </c>
      <c r="K29" s="9"/>
      <c r="L29" s="9"/>
      <c r="M29" s="9"/>
      <c r="N29" s="6"/>
      <c r="O29" s="8"/>
      <c r="Q29" s="108" t="s">
        <v>183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 x14ac:dyDescent="0.2">
      <c r="A30" s="6"/>
      <c r="B30" s="7" t="s">
        <v>12</v>
      </c>
      <c r="C30" s="8">
        <v>44214</v>
      </c>
      <c r="D30" s="6" t="s">
        <v>314</v>
      </c>
      <c r="E30" s="9" t="s">
        <v>451</v>
      </c>
      <c r="F30" s="9">
        <v>3494.46</v>
      </c>
      <c r="H30" s="10">
        <v>0</v>
      </c>
      <c r="I30" s="10"/>
      <c r="J30" s="10">
        <v>3494.46</v>
      </c>
      <c r="K30" s="9"/>
      <c r="L30" s="9"/>
      <c r="M30" s="9"/>
      <c r="N30" s="6"/>
      <c r="O30" s="8"/>
      <c r="Q30" s="108" t="s">
        <v>183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 x14ac:dyDescent="0.2">
      <c r="A31" s="6"/>
      <c r="B31" s="7" t="s">
        <v>12</v>
      </c>
      <c r="C31" s="8">
        <v>44224</v>
      </c>
      <c r="D31" s="6" t="s">
        <v>314</v>
      </c>
      <c r="E31" s="9" t="s">
        <v>449</v>
      </c>
      <c r="F31" s="9">
        <v>10764.09</v>
      </c>
      <c r="H31" s="10">
        <v>0</v>
      </c>
      <c r="I31" s="10"/>
      <c r="J31" s="10">
        <v>10764.09</v>
      </c>
      <c r="K31" s="9"/>
      <c r="L31" s="9"/>
      <c r="M31" s="9"/>
      <c r="N31" s="6"/>
      <c r="O31" s="8"/>
      <c r="Q31" s="108" t="s">
        <v>183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 x14ac:dyDescent="0.2">
      <c r="A32" s="6"/>
      <c r="B32" s="7" t="s">
        <v>66</v>
      </c>
      <c r="C32" s="8">
        <v>44207</v>
      </c>
      <c r="D32" s="6" t="s">
        <v>13</v>
      </c>
      <c r="E32" s="9" t="s">
        <v>453</v>
      </c>
      <c r="F32" s="9">
        <v>35</v>
      </c>
      <c r="H32" s="10">
        <v>0</v>
      </c>
      <c r="I32" s="10"/>
      <c r="J32" s="10">
        <v>35</v>
      </c>
      <c r="K32" s="9"/>
      <c r="L32" s="9"/>
      <c r="M32" s="9"/>
      <c r="N32" s="6"/>
      <c r="O32" s="8"/>
      <c r="Q32" s="108" t="s">
        <v>65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1:36" x14ac:dyDescent="0.2">
      <c r="A33" s="6"/>
      <c r="B33" s="7" t="s">
        <v>28</v>
      </c>
      <c r="C33" s="8">
        <v>44218</v>
      </c>
      <c r="D33" s="6" t="s">
        <v>13</v>
      </c>
      <c r="E33" s="9" t="s">
        <v>450</v>
      </c>
      <c r="F33" s="9">
        <v>12.64</v>
      </c>
      <c r="H33" s="10">
        <v>2.5300000000000002</v>
      </c>
      <c r="I33" s="10"/>
      <c r="J33" s="10">
        <v>15.170000000000002</v>
      </c>
      <c r="K33" s="9"/>
      <c r="L33" s="9"/>
      <c r="M33" s="9"/>
      <c r="N33" s="6"/>
      <c r="O33" s="8"/>
      <c r="Q33" s="108" t="s">
        <v>29</v>
      </c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1:36" x14ac:dyDescent="0.2">
      <c r="A34" s="6"/>
      <c r="B34" s="7" t="s">
        <v>32</v>
      </c>
      <c r="C34" s="8">
        <v>44218</v>
      </c>
      <c r="D34" s="6" t="s">
        <v>13</v>
      </c>
      <c r="E34" s="9" t="s">
        <v>447</v>
      </c>
      <c r="F34" s="9">
        <v>26.330000000000002</v>
      </c>
      <c r="H34" s="10">
        <v>1.3199999999999998</v>
      </c>
      <c r="I34" s="10"/>
      <c r="J34" s="10">
        <v>27.650000000000002</v>
      </c>
      <c r="K34" s="9"/>
      <c r="L34" s="9"/>
      <c r="M34" s="9"/>
      <c r="N34" s="6"/>
      <c r="O34" s="8"/>
      <c r="Q34" s="108" t="s">
        <v>35</v>
      </c>
      <c r="V34" s="11"/>
      <c r="W34" s="12"/>
      <c r="X34" s="13"/>
      <c r="Y34" s="11"/>
      <c r="Z34" s="13"/>
      <c r="AA34" s="11"/>
      <c r="AB34" s="14"/>
      <c r="AC34" s="15"/>
      <c r="AD34" s="11"/>
      <c r="AE34" s="11"/>
      <c r="AF34" s="15"/>
      <c r="AG34" s="11"/>
      <c r="AH34" s="11"/>
      <c r="AI34" s="16"/>
      <c r="AJ34" s="15"/>
    </row>
    <row r="35" spans="1:36" x14ac:dyDescent="0.2">
      <c r="A35" s="6"/>
      <c r="B35" s="7" t="s">
        <v>28</v>
      </c>
      <c r="C35" s="8">
        <v>44222</v>
      </c>
      <c r="D35" s="6" t="s">
        <v>13</v>
      </c>
      <c r="E35" s="9" t="s">
        <v>443</v>
      </c>
      <c r="F35" s="9">
        <v>183.95999999999998</v>
      </c>
      <c r="H35" s="10">
        <v>36.79</v>
      </c>
      <c r="I35" s="10"/>
      <c r="J35" s="10">
        <v>220.74999999999997</v>
      </c>
      <c r="K35" s="9"/>
      <c r="L35" s="9"/>
      <c r="M35" s="9"/>
      <c r="N35" s="6"/>
      <c r="O35" s="8"/>
      <c r="Q35" s="108" t="s">
        <v>29</v>
      </c>
      <c r="V35" s="11"/>
      <c r="W35" s="12"/>
      <c r="X35" s="13"/>
      <c r="Y35" s="11"/>
      <c r="Z35" s="13"/>
      <c r="AA35" s="11"/>
      <c r="AB35" s="14"/>
      <c r="AC35" s="15"/>
      <c r="AD35" s="11"/>
      <c r="AE35" s="11"/>
      <c r="AF35" s="15"/>
      <c r="AG35" s="11"/>
      <c r="AH35" s="11"/>
      <c r="AI35" s="16"/>
      <c r="AJ35" s="15"/>
    </row>
    <row r="36" spans="1:36" x14ac:dyDescent="0.2">
      <c r="B36" s="7"/>
      <c r="C36" s="8"/>
      <c r="E36" s="9"/>
      <c r="H36" s="10"/>
      <c r="I36" s="10"/>
      <c r="J36" s="10"/>
      <c r="K36" s="9"/>
      <c r="L36" s="9"/>
      <c r="M36" s="9"/>
      <c r="N36" s="6"/>
      <c r="O36" s="8"/>
      <c r="Q36" s="108"/>
      <c r="V36" s="11"/>
      <c r="W36" s="12"/>
      <c r="X36" s="13"/>
      <c r="Y36" s="11"/>
      <c r="Z36" s="13"/>
      <c r="AA36" s="11"/>
      <c r="AB36" s="14"/>
      <c r="AC36" s="15"/>
      <c r="AD36" s="11"/>
      <c r="AE36" s="11"/>
      <c r="AF36" s="15"/>
      <c r="AG36" s="11"/>
      <c r="AH36" s="11"/>
      <c r="AI36" s="16"/>
      <c r="AJ36" s="15"/>
    </row>
    <row r="37" spans="1:36" s="2" customFormat="1" ht="15" thickBot="1" x14ac:dyDescent="0.3">
      <c r="E37" s="2" t="s">
        <v>6</v>
      </c>
      <c r="F37" s="19">
        <f>SUM(F16:F36)</f>
        <v>21993.38</v>
      </c>
      <c r="G37" s="20"/>
      <c r="H37" s="19">
        <f>SUM(H16:H36)</f>
        <v>680.13000000000011</v>
      </c>
      <c r="I37" s="20"/>
      <c r="J37" s="19">
        <f>SUM(J16:J36)</f>
        <v>22673.51</v>
      </c>
      <c r="Q37" s="107"/>
    </row>
    <row r="38" spans="1:36" ht="15" thickTop="1" x14ac:dyDescent="0.25"/>
    <row r="40" spans="1:36" x14ac:dyDescent="0.25">
      <c r="F40" s="1"/>
      <c r="G40" s="1"/>
      <c r="H40" s="1"/>
      <c r="I40" s="1"/>
      <c r="J40" s="1"/>
    </row>
    <row r="42" spans="1:36" x14ac:dyDescent="0.2">
      <c r="E42" s="1" t="s">
        <v>50</v>
      </c>
      <c r="F42" s="105">
        <v>21993.379999999997</v>
      </c>
      <c r="G42" s="105"/>
      <c r="H42" s="105">
        <v>680.13000000000011</v>
      </c>
      <c r="I42" s="104"/>
      <c r="J42" s="105">
        <v>22673.51</v>
      </c>
    </row>
    <row r="43" spans="1:36" x14ac:dyDescent="0.2">
      <c r="F43" s="1"/>
      <c r="G43" s="1"/>
      <c r="H43" s="1"/>
      <c r="I43" s="1"/>
      <c r="J43" s="1"/>
      <c r="K43" s="11"/>
    </row>
    <row r="44" spans="1:36" x14ac:dyDescent="0.2">
      <c r="E44" s="1" t="s">
        <v>51</v>
      </c>
      <c r="F44" s="15">
        <v>0</v>
      </c>
      <c r="G44" s="11"/>
      <c r="H44" s="15">
        <v>0</v>
      </c>
      <c r="I44" s="11"/>
      <c r="J44" s="15">
        <f>SUM(F44:H44)</f>
        <v>0</v>
      </c>
    </row>
    <row r="45" spans="1:36" x14ac:dyDescent="0.2">
      <c r="F45" s="100"/>
      <c r="G45" s="11"/>
      <c r="H45" s="100"/>
      <c r="I45" s="11"/>
      <c r="J45" s="100"/>
    </row>
    <row r="46" spans="1:36" x14ac:dyDescent="0.2">
      <c r="F46" s="100">
        <f>SUM(F42:F45)</f>
        <v>21993.379999999997</v>
      </c>
      <c r="G46" s="11"/>
      <c r="H46" s="100">
        <f>SUM(H42:H45)</f>
        <v>680.13000000000011</v>
      </c>
      <c r="I46" s="11"/>
      <c r="J46" s="100">
        <f>SUM(J42:J45)</f>
        <v>22673.51</v>
      </c>
    </row>
    <row r="47" spans="1:36" x14ac:dyDescent="0.2">
      <c r="F47" s="100"/>
      <c r="G47" s="11"/>
      <c r="H47" s="100"/>
      <c r="I47" s="11"/>
      <c r="J47" s="100"/>
    </row>
    <row r="48" spans="1:36" x14ac:dyDescent="0.25">
      <c r="F48" s="9">
        <f>F37-F46</f>
        <v>0</v>
      </c>
      <c r="H48" s="9">
        <f>H37-H46</f>
        <v>0</v>
      </c>
      <c r="J48" s="9">
        <f>J37-J46</f>
        <v>0</v>
      </c>
    </row>
  </sheetData>
  <sortState xmlns:xlrd2="http://schemas.microsoft.com/office/spreadsheetml/2017/richdata2" ref="A16:AJ35">
    <sortCondition ref="D16:D35"/>
    <sortCondition ref="C16:C35"/>
  </sortState>
  <mergeCells count="1">
    <mergeCell ref="B11:Q11"/>
  </mergeCells>
  <phoneticPr fontId="16" type="noConversion"/>
  <printOptions horizontalCentered="1"/>
  <pageMargins left="0.62992125984251968" right="0.47244094488188981" top="0.55000000000000004" bottom="0.35433070866141736" header="0.31496062992125984" footer="0.31496062992125984"/>
  <pageSetup paperSize="9" scale="6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149"/>
  <sheetViews>
    <sheetView topLeftCell="A79" zoomScaleNormal="100" workbookViewId="0">
      <selection activeCell="D94" sqref="D94"/>
    </sheetView>
  </sheetViews>
  <sheetFormatPr defaultRowHeight="18" customHeight="1" x14ac:dyDescent="0.25"/>
  <cols>
    <col min="1" max="1" width="4.140625" style="21" customWidth="1"/>
    <col min="2" max="2" width="23.28515625" style="22" customWidth="1"/>
    <col min="3" max="3" width="61.7109375" style="23" bestFit="1" customWidth="1"/>
    <col min="4" max="4" width="49" style="21" customWidth="1"/>
    <col min="5" max="5" width="38" style="21" bestFit="1" customWidth="1"/>
    <col min="6" max="6" width="44.85546875" style="22" customWidth="1"/>
    <col min="7" max="7" width="5.7109375" style="21" customWidth="1"/>
    <col min="8" max="8" width="26.28515625" style="21" bestFit="1" customWidth="1"/>
    <col min="9" max="16384" width="9.140625" style="21"/>
  </cols>
  <sheetData>
    <row r="3" spans="2:8" ht="18" customHeight="1" x14ac:dyDescent="0.25">
      <c r="D3" s="31"/>
      <c r="E3" s="31"/>
    </row>
    <row r="4" spans="2:8" s="31" customFormat="1" ht="18" customHeight="1" x14ac:dyDescent="0.25">
      <c r="B4" s="48" t="s">
        <v>312</v>
      </c>
      <c r="C4" s="47" t="s">
        <v>311</v>
      </c>
      <c r="D4" s="47" t="s">
        <v>310</v>
      </c>
      <c r="E4" s="46"/>
      <c r="F4" s="45" t="s">
        <v>309</v>
      </c>
    </row>
    <row r="5" spans="2:8" ht="17.100000000000001" customHeight="1" x14ac:dyDescent="0.25">
      <c r="B5" s="30" t="s">
        <v>308</v>
      </c>
      <c r="C5" s="35" t="s">
        <v>307</v>
      </c>
      <c r="D5" s="41" t="str">
        <f t="shared" ref="D5:D30" si="0">CONCATENATE(E5," - ",F5)</f>
        <v>Debtors - Debtors Control Account</v>
      </c>
      <c r="E5" s="41" t="s">
        <v>299</v>
      </c>
      <c r="F5" s="38" t="s">
        <v>306</v>
      </c>
      <c r="H5" s="21" t="s">
        <v>299</v>
      </c>
    </row>
    <row r="6" spans="2:8" ht="17.100000000000001" customHeight="1" x14ac:dyDescent="0.25">
      <c r="B6" s="30" t="s">
        <v>305</v>
      </c>
      <c r="C6" s="34" t="s">
        <v>304</v>
      </c>
      <c r="D6" s="40" t="str">
        <f t="shared" si="0"/>
        <v>Debtors - Sundry Debtors</v>
      </c>
      <c r="E6" s="40" t="s">
        <v>299</v>
      </c>
      <c r="F6" s="38" t="s">
        <v>303</v>
      </c>
      <c r="H6" s="21" t="s">
        <v>299</v>
      </c>
    </row>
    <row r="7" spans="2:8" ht="17.100000000000001" customHeight="1" x14ac:dyDescent="0.25">
      <c r="B7" s="30" t="s">
        <v>302</v>
      </c>
      <c r="C7" s="33" t="s">
        <v>301</v>
      </c>
      <c r="D7" s="39" t="str">
        <f t="shared" si="0"/>
        <v>Debtors - Deposits Paid</v>
      </c>
      <c r="E7" s="39" t="s">
        <v>299</v>
      </c>
      <c r="F7" s="38" t="s">
        <v>300</v>
      </c>
      <c r="H7" s="21" t="s">
        <v>299</v>
      </c>
    </row>
    <row r="8" spans="2:8" ht="17.100000000000001" customHeight="1" x14ac:dyDescent="0.25">
      <c r="B8" s="30" t="s">
        <v>298</v>
      </c>
      <c r="C8" s="29" t="s">
        <v>297</v>
      </c>
      <c r="D8" s="38" t="str">
        <f t="shared" si="0"/>
        <v>Prepayments - Prepayments</v>
      </c>
      <c r="E8" s="38" t="s">
        <v>296</v>
      </c>
      <c r="F8" s="38" t="s">
        <v>296</v>
      </c>
      <c r="H8" s="21" t="s">
        <v>296</v>
      </c>
    </row>
    <row r="9" spans="2:8" ht="17.100000000000001" customHeight="1" x14ac:dyDescent="0.25">
      <c r="B9" s="30" t="s">
        <v>295</v>
      </c>
      <c r="C9" s="35" t="s">
        <v>294</v>
      </c>
      <c r="D9" s="41" t="str">
        <f t="shared" si="0"/>
        <v>Bank Accounts - Unity Trust</v>
      </c>
      <c r="E9" s="41" t="s">
        <v>286</v>
      </c>
      <c r="F9" s="38" t="s">
        <v>293</v>
      </c>
      <c r="H9" s="21" t="s">
        <v>286</v>
      </c>
    </row>
    <row r="10" spans="2:8" ht="17.100000000000001" customHeight="1" x14ac:dyDescent="0.25">
      <c r="B10" s="30" t="s">
        <v>292</v>
      </c>
      <c r="C10" s="34" t="s">
        <v>291</v>
      </c>
      <c r="D10" s="40" t="str">
        <f t="shared" si="0"/>
        <v>Bank Accounts - HSBC</v>
      </c>
      <c r="E10" s="40" t="s">
        <v>286</v>
      </c>
      <c r="F10" s="38" t="s">
        <v>290</v>
      </c>
      <c r="H10" s="21" t="s">
        <v>286</v>
      </c>
    </row>
    <row r="11" spans="2:8" ht="17.100000000000001" customHeight="1" x14ac:dyDescent="0.25">
      <c r="B11" s="30" t="s">
        <v>289</v>
      </c>
      <c r="C11" s="33" t="s">
        <v>288</v>
      </c>
      <c r="D11" s="39" t="str">
        <f t="shared" si="0"/>
        <v>Bank Accounts - Penrith Building Society</v>
      </c>
      <c r="E11" s="39" t="s">
        <v>286</v>
      </c>
      <c r="F11" s="38" t="s">
        <v>287</v>
      </c>
      <c r="H11" s="21" t="s">
        <v>286</v>
      </c>
    </row>
    <row r="12" spans="2:8" ht="17.100000000000001" customHeight="1" x14ac:dyDescent="0.25">
      <c r="B12" s="30" t="s">
        <v>285</v>
      </c>
      <c r="C12" s="35" t="s">
        <v>284</v>
      </c>
      <c r="D12" s="41" t="str">
        <f t="shared" si="0"/>
        <v>Creditors - Creditors Control Account</v>
      </c>
      <c r="E12" s="41" t="s">
        <v>279</v>
      </c>
      <c r="F12" s="38" t="s">
        <v>283</v>
      </c>
      <c r="H12" s="21" t="s">
        <v>279</v>
      </c>
    </row>
    <row r="13" spans="2:8" ht="17.100000000000001" customHeight="1" x14ac:dyDescent="0.25">
      <c r="B13" s="30" t="s">
        <v>282</v>
      </c>
      <c r="C13" s="33" t="s">
        <v>281</v>
      </c>
      <c r="D13" s="39" t="str">
        <f t="shared" si="0"/>
        <v>Creditors - Sundry Creditors</v>
      </c>
      <c r="E13" s="39" t="s">
        <v>279</v>
      </c>
      <c r="F13" s="38" t="s">
        <v>280</v>
      </c>
      <c r="H13" s="21" t="s">
        <v>279</v>
      </c>
    </row>
    <row r="14" spans="2:8" ht="17.100000000000001" customHeight="1" x14ac:dyDescent="0.25">
      <c r="B14" s="30" t="s">
        <v>278</v>
      </c>
      <c r="C14" s="29" t="s">
        <v>277</v>
      </c>
      <c r="D14" s="38" t="str">
        <f t="shared" si="0"/>
        <v>Accruals - Accruals</v>
      </c>
      <c r="E14" s="38" t="s">
        <v>276</v>
      </c>
      <c r="F14" s="38" t="s">
        <v>276</v>
      </c>
      <c r="H14" s="21" t="s">
        <v>276</v>
      </c>
    </row>
    <row r="15" spans="2:8" ht="17.100000000000001" customHeight="1" x14ac:dyDescent="0.25">
      <c r="B15" s="30" t="s">
        <v>275</v>
      </c>
      <c r="C15" s="29" t="s">
        <v>274</v>
      </c>
      <c r="D15" s="38" t="str">
        <f t="shared" si="0"/>
        <v>Receipts In Advance - Receipts in Advance</v>
      </c>
      <c r="E15" s="38" t="s">
        <v>272</v>
      </c>
      <c r="F15" s="38" t="s">
        <v>273</v>
      </c>
      <c r="H15" s="21" t="s">
        <v>272</v>
      </c>
    </row>
    <row r="16" spans="2:8" ht="17.100000000000001" customHeight="1" x14ac:dyDescent="0.25">
      <c r="B16" s="30" t="s">
        <v>271</v>
      </c>
      <c r="C16" s="35" t="s">
        <v>270</v>
      </c>
      <c r="D16" s="41" t="str">
        <f t="shared" si="0"/>
        <v>Vat - V.A.T. Sales Control Account</v>
      </c>
      <c r="E16" s="41" t="s">
        <v>262</v>
      </c>
      <c r="F16" s="38" t="s">
        <v>269</v>
      </c>
      <c r="H16" s="21" t="s">
        <v>262</v>
      </c>
    </row>
    <row r="17" spans="2:8" ht="17.100000000000001" customHeight="1" x14ac:dyDescent="0.25">
      <c r="B17" s="30" t="s">
        <v>268</v>
      </c>
      <c r="C17" s="34" t="s">
        <v>267</v>
      </c>
      <c r="D17" s="40" t="str">
        <f t="shared" si="0"/>
        <v>Vat - V.A.T. Purchase Control Account</v>
      </c>
      <c r="E17" s="40" t="s">
        <v>262</v>
      </c>
      <c r="F17" s="38" t="s">
        <v>266</v>
      </c>
      <c r="H17" s="21" t="s">
        <v>262</v>
      </c>
    </row>
    <row r="18" spans="2:8" ht="17.100000000000001" customHeight="1" x14ac:dyDescent="0.25">
      <c r="B18" s="30" t="s">
        <v>265</v>
      </c>
      <c r="C18" s="33" t="s">
        <v>264</v>
      </c>
      <c r="D18" s="39" t="str">
        <f t="shared" si="0"/>
        <v>Vat - VAT Liability</v>
      </c>
      <c r="E18" s="39" t="s">
        <v>262</v>
      </c>
      <c r="F18" s="38" t="s">
        <v>263</v>
      </c>
      <c r="H18" s="21" t="s">
        <v>262</v>
      </c>
    </row>
    <row r="19" spans="2:8" s="42" customFormat="1" ht="17.100000000000001" customHeight="1" x14ac:dyDescent="0.25">
      <c r="B19" s="30" t="s">
        <v>12</v>
      </c>
      <c r="C19" s="34" t="s">
        <v>261</v>
      </c>
      <c r="D19" s="44" t="str">
        <f t="shared" si="0"/>
        <v>Payroll Control - Payroll Control</v>
      </c>
      <c r="E19" s="44" t="s">
        <v>260</v>
      </c>
      <c r="F19" s="43" t="s">
        <v>260</v>
      </c>
      <c r="H19" s="21" t="s">
        <v>260</v>
      </c>
    </row>
    <row r="20" spans="2:8" ht="20.100000000000001" customHeight="1" x14ac:dyDescent="0.25">
      <c r="B20" s="30" t="s">
        <v>259</v>
      </c>
      <c r="C20" s="35" t="s">
        <v>258</v>
      </c>
      <c r="D20" s="41" t="str">
        <f t="shared" si="0"/>
        <v>Reserves - General Reserve</v>
      </c>
      <c r="E20" s="41" t="s">
        <v>250</v>
      </c>
      <c r="F20" s="38" t="s">
        <v>257</v>
      </c>
      <c r="H20" s="21" t="s">
        <v>250</v>
      </c>
    </row>
    <row r="21" spans="2:8" ht="20.100000000000001" customHeight="1" x14ac:dyDescent="0.25">
      <c r="B21" s="30" t="s">
        <v>256</v>
      </c>
      <c r="C21" s="34" t="s">
        <v>255</v>
      </c>
      <c r="D21" s="40" t="str">
        <f t="shared" si="0"/>
        <v>Reserves - Devolved Services Reserve</v>
      </c>
      <c r="E21" s="40" t="s">
        <v>250</v>
      </c>
      <c r="F21" s="38" t="s">
        <v>254</v>
      </c>
      <c r="H21" s="21" t="s">
        <v>250</v>
      </c>
    </row>
    <row r="22" spans="2:8" ht="20.100000000000001" customHeight="1" x14ac:dyDescent="0.25">
      <c r="B22" s="30" t="s">
        <v>253</v>
      </c>
      <c r="C22" s="33" t="s">
        <v>252</v>
      </c>
      <c r="D22" s="39" t="str">
        <f t="shared" si="0"/>
        <v>Reserves - Profit and Loss Account</v>
      </c>
      <c r="E22" s="39" t="s">
        <v>250</v>
      </c>
      <c r="F22" s="38" t="s">
        <v>251</v>
      </c>
      <c r="H22" s="21" t="s">
        <v>250</v>
      </c>
    </row>
    <row r="23" spans="2:8" s="31" customFormat="1" ht="18.95" customHeight="1" x14ac:dyDescent="0.25">
      <c r="B23" s="30" t="s">
        <v>249</v>
      </c>
      <c r="C23" s="29" t="s">
        <v>248</v>
      </c>
      <c r="D23" s="28" t="str">
        <f t="shared" si="0"/>
        <v>Precept - Precept</v>
      </c>
      <c r="E23" s="28" t="s">
        <v>247</v>
      </c>
      <c r="F23" s="36" t="s">
        <v>247</v>
      </c>
      <c r="H23" s="21" t="s">
        <v>247</v>
      </c>
    </row>
    <row r="24" spans="2:8" ht="18.95" customHeight="1" x14ac:dyDescent="0.25">
      <c r="B24" s="30" t="s">
        <v>246</v>
      </c>
      <c r="C24" s="29" t="s">
        <v>245</v>
      </c>
      <c r="D24" s="28" t="str">
        <f t="shared" si="0"/>
        <v>Ctrs Grant - CTRS Grant</v>
      </c>
      <c r="E24" s="28" t="s">
        <v>243</v>
      </c>
      <c r="F24" s="27" t="s">
        <v>244</v>
      </c>
      <c r="H24" s="21" t="s">
        <v>243</v>
      </c>
    </row>
    <row r="25" spans="2:8" ht="18.95" customHeight="1" x14ac:dyDescent="0.25">
      <c r="B25" s="30" t="s">
        <v>242</v>
      </c>
      <c r="C25" s="29" t="s">
        <v>241</v>
      </c>
      <c r="D25" s="28" t="str">
        <f t="shared" si="0"/>
        <v>Investment Income - Investment Income</v>
      </c>
      <c r="E25" s="28" t="s">
        <v>240</v>
      </c>
      <c r="F25" s="27" t="s">
        <v>240</v>
      </c>
      <c r="H25" s="21" t="s">
        <v>240</v>
      </c>
    </row>
    <row r="26" spans="2:8" ht="18.95" customHeight="1" x14ac:dyDescent="0.25">
      <c r="B26" s="30" t="s">
        <v>239</v>
      </c>
      <c r="C26" s="29" t="s">
        <v>238</v>
      </c>
      <c r="D26" s="28" t="str">
        <f t="shared" si="0"/>
        <v>Other Income - Miscellaneous Income</v>
      </c>
      <c r="E26" s="28" t="s">
        <v>236</v>
      </c>
      <c r="F26" s="27" t="s">
        <v>237</v>
      </c>
      <c r="H26" s="21" t="s">
        <v>236</v>
      </c>
    </row>
    <row r="27" spans="2:8" ht="18.95" customHeight="1" x14ac:dyDescent="0.25">
      <c r="B27" s="30" t="s">
        <v>235</v>
      </c>
      <c r="C27" s="29" t="s">
        <v>234</v>
      </c>
      <c r="D27" s="28" t="str">
        <f t="shared" si="0"/>
        <v>Officer Support - Officer Support</v>
      </c>
      <c r="E27" s="28" t="s">
        <v>221</v>
      </c>
      <c r="F27" s="28" t="s">
        <v>221</v>
      </c>
      <c r="H27" s="21" t="s">
        <v>221</v>
      </c>
    </row>
    <row r="28" spans="2:8" ht="18.95" customHeight="1" x14ac:dyDescent="0.25">
      <c r="B28" s="30" t="s">
        <v>15</v>
      </c>
      <c r="C28" s="29" t="s">
        <v>233</v>
      </c>
      <c r="D28" s="28" t="str">
        <f t="shared" si="0"/>
        <v>Planning Consultancy - Planning Consultancy</v>
      </c>
      <c r="E28" s="28" t="s">
        <v>232</v>
      </c>
      <c r="F28" s="28" t="s">
        <v>232</v>
      </c>
      <c r="H28" s="21" t="s">
        <v>232</v>
      </c>
    </row>
    <row r="29" spans="2:8" ht="18.95" customHeight="1" x14ac:dyDescent="0.25">
      <c r="B29" s="30" t="s">
        <v>231</v>
      </c>
      <c r="C29" s="29" t="s">
        <v>230</v>
      </c>
      <c r="D29" s="28" t="str">
        <f t="shared" si="0"/>
        <v>Consultation Events - Consultation</v>
      </c>
      <c r="E29" s="28" t="s">
        <v>228</v>
      </c>
      <c r="F29" s="28" t="s">
        <v>229</v>
      </c>
      <c r="H29" s="21" t="s">
        <v>228</v>
      </c>
    </row>
    <row r="30" spans="2:8" ht="18.95" customHeight="1" x14ac:dyDescent="0.25">
      <c r="B30" s="30" t="s">
        <v>227</v>
      </c>
      <c r="C30" s="29" t="s">
        <v>226</v>
      </c>
      <c r="D30" s="28" t="str">
        <f t="shared" si="0"/>
        <v>Block Allocation - Block Allocation</v>
      </c>
      <c r="E30" s="28" t="s">
        <v>225</v>
      </c>
      <c r="F30" s="28" t="s">
        <v>225</v>
      </c>
      <c r="H30" s="21" t="s">
        <v>225</v>
      </c>
    </row>
    <row r="31" spans="2:8" ht="18.95" customHeight="1" x14ac:dyDescent="0.25">
      <c r="B31" s="30" t="s">
        <v>17</v>
      </c>
      <c r="C31" s="29" t="s">
        <v>18</v>
      </c>
      <c r="D31" s="28" t="s">
        <v>18</v>
      </c>
      <c r="E31" s="28" t="s">
        <v>18</v>
      </c>
      <c r="F31" s="27" t="s">
        <v>224</v>
      </c>
      <c r="H31" s="21" t="s">
        <v>18</v>
      </c>
    </row>
    <row r="32" spans="2:8" ht="18.95" customHeight="1" x14ac:dyDescent="0.25">
      <c r="B32" s="30" t="s">
        <v>223</v>
      </c>
      <c r="C32" s="35" t="s">
        <v>222</v>
      </c>
      <c r="D32" s="18" t="str">
        <f t="shared" ref="D32:D63" si="1">CONCATENATE(E32," - ",F32)</f>
        <v>Arts and Entertainment - Officer Support</v>
      </c>
      <c r="E32" s="18" t="s">
        <v>214</v>
      </c>
      <c r="F32" s="27" t="s">
        <v>221</v>
      </c>
      <c r="H32" s="21" t="s">
        <v>214</v>
      </c>
    </row>
    <row r="33" spans="2:8" ht="18.95" customHeight="1" x14ac:dyDescent="0.25">
      <c r="B33" s="30">
        <v>6101</v>
      </c>
      <c r="C33" s="34" t="s">
        <v>435</v>
      </c>
      <c r="D33" s="17" t="str">
        <f t="shared" si="1"/>
        <v>Arts and Entertainment - Arts &amp; Cultural Stratgey</v>
      </c>
      <c r="E33" s="17" t="s">
        <v>214</v>
      </c>
      <c r="F33" s="27" t="s">
        <v>436</v>
      </c>
      <c r="H33" s="21" t="s">
        <v>214</v>
      </c>
    </row>
    <row r="34" spans="2:8" ht="18.95" customHeight="1" x14ac:dyDescent="0.25">
      <c r="B34" s="30" t="s">
        <v>220</v>
      </c>
      <c r="C34" s="34" t="s">
        <v>219</v>
      </c>
      <c r="D34" s="17" t="str">
        <f t="shared" si="1"/>
        <v>Arts and Entertainment - Devolved Events Grants</v>
      </c>
      <c r="E34" s="17" t="s">
        <v>214</v>
      </c>
      <c r="F34" s="27" t="s">
        <v>218</v>
      </c>
      <c r="H34" s="21" t="s">
        <v>214</v>
      </c>
    </row>
    <row r="35" spans="2:8" ht="18.95" customHeight="1" x14ac:dyDescent="0.25">
      <c r="B35" s="30" t="s">
        <v>217</v>
      </c>
      <c r="C35" s="33" t="s">
        <v>216</v>
      </c>
      <c r="D35" s="32" t="str">
        <f t="shared" si="1"/>
        <v>Arts and Entertainment - Devolved Events EDC Grant Income</v>
      </c>
      <c r="E35" s="32" t="s">
        <v>214</v>
      </c>
      <c r="F35" s="27" t="s">
        <v>215</v>
      </c>
      <c r="H35" s="21" t="s">
        <v>214</v>
      </c>
    </row>
    <row r="36" spans="2:8" ht="18.95" customHeight="1" x14ac:dyDescent="0.25">
      <c r="B36" s="30" t="s">
        <v>19</v>
      </c>
      <c r="C36" s="35" t="s">
        <v>213</v>
      </c>
      <c r="D36" s="18" t="str">
        <f t="shared" si="1"/>
        <v>Environment - Penrith In Bloom</v>
      </c>
      <c r="E36" s="18" t="s">
        <v>205</v>
      </c>
      <c r="F36" s="27" t="s">
        <v>212</v>
      </c>
      <c r="H36" s="21" t="s">
        <v>205</v>
      </c>
    </row>
    <row r="37" spans="2:8" ht="18.95" customHeight="1" x14ac:dyDescent="0.25">
      <c r="B37" s="30" t="s">
        <v>211</v>
      </c>
      <c r="C37" s="34" t="s">
        <v>210</v>
      </c>
      <c r="D37" s="17" t="str">
        <f t="shared" si="1"/>
        <v>Environment - Britain In Bloom</v>
      </c>
      <c r="E37" s="17" t="s">
        <v>205</v>
      </c>
      <c r="F37" s="27" t="s">
        <v>209</v>
      </c>
      <c r="H37" s="21" t="s">
        <v>205</v>
      </c>
    </row>
    <row r="38" spans="2:8" ht="18.95" customHeight="1" x14ac:dyDescent="0.25">
      <c r="B38" s="30" t="s">
        <v>208</v>
      </c>
      <c r="C38" s="33" t="s">
        <v>207</v>
      </c>
      <c r="D38" s="32" t="str">
        <f t="shared" si="1"/>
        <v>Environment - Community Gardeners/Greening</v>
      </c>
      <c r="E38" s="32" t="s">
        <v>205</v>
      </c>
      <c r="F38" s="27" t="s">
        <v>206</v>
      </c>
      <c r="H38" s="21" t="s">
        <v>205</v>
      </c>
    </row>
    <row r="39" spans="2:8" ht="18.95" customHeight="1" x14ac:dyDescent="0.25">
      <c r="B39" s="30" t="s">
        <v>204</v>
      </c>
      <c r="C39" s="29" t="s">
        <v>203</v>
      </c>
      <c r="D39" s="28" t="str">
        <f t="shared" si="1"/>
        <v>Tourism - Inward Investment</v>
      </c>
      <c r="E39" s="28" t="s">
        <v>201</v>
      </c>
      <c r="F39" s="27" t="s">
        <v>202</v>
      </c>
      <c r="H39" s="21" t="s">
        <v>201</v>
      </c>
    </row>
    <row r="40" spans="2:8" ht="18.95" customHeight="1" x14ac:dyDescent="0.25">
      <c r="B40" s="30" t="s">
        <v>200</v>
      </c>
      <c r="C40" s="35" t="s">
        <v>199</v>
      </c>
      <c r="D40" s="18" t="str">
        <f t="shared" si="1"/>
        <v>Grants - Local Govt Act 1972 Section 137 Grants</v>
      </c>
      <c r="E40" s="18" t="s">
        <v>185</v>
      </c>
      <c r="F40" s="27" t="s">
        <v>198</v>
      </c>
      <c r="H40" s="21" t="s">
        <v>185</v>
      </c>
    </row>
    <row r="41" spans="2:8" ht="18.95" customHeight="1" x14ac:dyDescent="0.25">
      <c r="B41" s="30" t="s">
        <v>197</v>
      </c>
      <c r="C41" s="35" t="s">
        <v>196</v>
      </c>
      <c r="D41" s="18" t="str">
        <f t="shared" si="1"/>
        <v>Grants - Local Govt Act 1972 Section 144 Grants</v>
      </c>
      <c r="E41" s="18" t="s">
        <v>185</v>
      </c>
      <c r="F41" s="27" t="s">
        <v>195</v>
      </c>
      <c r="H41" s="21" t="s">
        <v>185</v>
      </c>
    </row>
    <row r="42" spans="2:8" ht="18.95" customHeight="1" x14ac:dyDescent="0.25">
      <c r="B42" s="30" t="s">
        <v>194</v>
      </c>
      <c r="C42" s="35" t="s">
        <v>193</v>
      </c>
      <c r="D42" s="18" t="str">
        <f t="shared" si="1"/>
        <v>Grants - Local Govt Act 1972 Section 145 Grants</v>
      </c>
      <c r="E42" s="18" t="s">
        <v>185</v>
      </c>
      <c r="F42" s="27" t="s">
        <v>192</v>
      </c>
      <c r="H42" s="21" t="s">
        <v>185</v>
      </c>
    </row>
    <row r="43" spans="2:8" ht="18.95" customHeight="1" x14ac:dyDescent="0.25">
      <c r="B43" s="30" t="s">
        <v>191</v>
      </c>
      <c r="C43" s="35" t="s">
        <v>190</v>
      </c>
      <c r="D43" s="18" t="str">
        <f t="shared" si="1"/>
        <v>Grants - Transport Act 1985 Section 106A Grants</v>
      </c>
      <c r="E43" s="18" t="s">
        <v>185</v>
      </c>
      <c r="F43" s="27" t="s">
        <v>189</v>
      </c>
      <c r="H43" s="21" t="s">
        <v>185</v>
      </c>
    </row>
    <row r="44" spans="2:8" ht="18.95" customHeight="1" x14ac:dyDescent="0.25">
      <c r="B44" s="30" t="s">
        <v>188</v>
      </c>
      <c r="C44" s="35" t="s">
        <v>187</v>
      </c>
      <c r="D44" s="18" t="str">
        <f t="shared" si="1"/>
        <v>Grants - Open Spaces Act 1906 Grants</v>
      </c>
      <c r="E44" s="18" t="s">
        <v>185</v>
      </c>
      <c r="F44" s="27" t="s">
        <v>186</v>
      </c>
      <c r="H44" s="21" t="s">
        <v>185</v>
      </c>
    </row>
    <row r="45" spans="2:8" ht="18.95" customHeight="1" x14ac:dyDescent="0.25">
      <c r="B45" s="30" t="s">
        <v>184</v>
      </c>
      <c r="C45" s="35" t="s">
        <v>183</v>
      </c>
      <c r="D45" s="18" t="str">
        <f t="shared" si="1"/>
        <v>Staffing - Salaries</v>
      </c>
      <c r="E45" s="18" t="s">
        <v>14</v>
      </c>
      <c r="F45" s="27" t="s">
        <v>182</v>
      </c>
      <c r="H45" s="21" t="s">
        <v>14</v>
      </c>
    </row>
    <row r="46" spans="2:8" ht="18.95" customHeight="1" x14ac:dyDescent="0.25">
      <c r="B46" s="30" t="s">
        <v>181</v>
      </c>
      <c r="C46" s="34" t="s">
        <v>180</v>
      </c>
      <c r="D46" s="17" t="str">
        <f t="shared" si="1"/>
        <v>Staffing - National Insurance</v>
      </c>
      <c r="E46" s="17" t="s">
        <v>14</v>
      </c>
      <c r="F46" s="27" t="s">
        <v>179</v>
      </c>
      <c r="H46" s="21" t="s">
        <v>14</v>
      </c>
    </row>
    <row r="47" spans="2:8" ht="18.95" customHeight="1" x14ac:dyDescent="0.25">
      <c r="B47" s="30" t="s">
        <v>21</v>
      </c>
      <c r="C47" s="34" t="s">
        <v>178</v>
      </c>
      <c r="D47" s="17" t="str">
        <f t="shared" si="1"/>
        <v>Staffing - Superannuation</v>
      </c>
      <c r="E47" s="17" t="s">
        <v>14</v>
      </c>
      <c r="F47" s="27" t="s">
        <v>177</v>
      </c>
      <c r="H47" s="21" t="s">
        <v>14</v>
      </c>
    </row>
    <row r="48" spans="2:8" ht="18.95" customHeight="1" x14ac:dyDescent="0.25">
      <c r="B48" s="30" t="s">
        <v>22</v>
      </c>
      <c r="C48" s="33" t="s">
        <v>176</v>
      </c>
      <c r="D48" s="32" t="str">
        <f t="shared" si="1"/>
        <v>Staffing - Training &amp; Expenses</v>
      </c>
      <c r="E48" s="32" t="s">
        <v>14</v>
      </c>
      <c r="F48" s="27" t="s">
        <v>23</v>
      </c>
      <c r="H48" s="21" t="s">
        <v>14</v>
      </c>
    </row>
    <row r="49" spans="2:8" ht="18.95" customHeight="1" x14ac:dyDescent="0.25">
      <c r="B49" s="30" t="s">
        <v>175</v>
      </c>
      <c r="C49" s="35" t="s">
        <v>174</v>
      </c>
      <c r="D49" s="18" t="str">
        <f t="shared" si="1"/>
        <v>Accommodation - Rent</v>
      </c>
      <c r="E49" s="18" t="s">
        <v>159</v>
      </c>
      <c r="F49" s="27" t="s">
        <v>173</v>
      </c>
      <c r="H49" s="21" t="s">
        <v>159</v>
      </c>
    </row>
    <row r="50" spans="2:8" ht="18.95" customHeight="1" x14ac:dyDescent="0.25">
      <c r="B50" s="30" t="s">
        <v>172</v>
      </c>
      <c r="C50" s="34" t="s">
        <v>171</v>
      </c>
      <c r="D50" s="17" t="str">
        <f t="shared" si="1"/>
        <v>Accommodation - Heat, Light &amp; Water</v>
      </c>
      <c r="E50" s="17" t="s">
        <v>159</v>
      </c>
      <c r="F50" s="27" t="s">
        <v>170</v>
      </c>
      <c r="H50" s="21" t="s">
        <v>159</v>
      </c>
    </row>
    <row r="51" spans="2:8" ht="18.95" customHeight="1" x14ac:dyDescent="0.25">
      <c r="B51" s="30" t="s">
        <v>169</v>
      </c>
      <c r="C51" s="34" t="s">
        <v>168</v>
      </c>
      <c r="D51" s="17" t="str">
        <f t="shared" si="1"/>
        <v>Accommodation - Service Charges</v>
      </c>
      <c r="E51" s="17" t="s">
        <v>159</v>
      </c>
      <c r="F51" s="27" t="s">
        <v>167</v>
      </c>
      <c r="H51" s="21" t="s">
        <v>159</v>
      </c>
    </row>
    <row r="52" spans="2:8" ht="18.95" customHeight="1" x14ac:dyDescent="0.25">
      <c r="B52" s="30" t="s">
        <v>24</v>
      </c>
      <c r="C52" s="34" t="s">
        <v>25</v>
      </c>
      <c r="D52" s="17" t="str">
        <f t="shared" si="1"/>
        <v>Accommodation - Room Hire</v>
      </c>
      <c r="E52" s="17" t="s">
        <v>159</v>
      </c>
      <c r="F52" s="27" t="s">
        <v>166</v>
      </c>
      <c r="H52" s="21" t="s">
        <v>159</v>
      </c>
    </row>
    <row r="53" spans="2:8" ht="18.95" customHeight="1" x14ac:dyDescent="0.25">
      <c r="B53" s="30" t="s">
        <v>165</v>
      </c>
      <c r="C53" s="34" t="s">
        <v>164</v>
      </c>
      <c r="D53" s="17" t="str">
        <f t="shared" si="1"/>
        <v>Accommodation - Insurances</v>
      </c>
      <c r="E53" s="17" t="s">
        <v>159</v>
      </c>
      <c r="F53" s="27" t="s">
        <v>163</v>
      </c>
      <c r="H53" s="21" t="s">
        <v>159</v>
      </c>
    </row>
    <row r="54" spans="2:8" ht="18.95" customHeight="1" x14ac:dyDescent="0.25">
      <c r="B54" s="30" t="s">
        <v>162</v>
      </c>
      <c r="C54" s="33" t="s">
        <v>161</v>
      </c>
      <c r="D54" s="32" t="str">
        <f t="shared" si="1"/>
        <v>Accommodation - Letting Income</v>
      </c>
      <c r="E54" s="32" t="s">
        <v>159</v>
      </c>
      <c r="F54" s="27" t="s">
        <v>160</v>
      </c>
      <c r="H54" s="21" t="s">
        <v>159</v>
      </c>
    </row>
    <row r="55" spans="2:8" ht="18.95" customHeight="1" x14ac:dyDescent="0.25">
      <c r="B55" s="30" t="s">
        <v>26</v>
      </c>
      <c r="C55" s="35" t="s">
        <v>27</v>
      </c>
      <c r="D55" s="18" t="str">
        <f t="shared" si="1"/>
        <v>Civic Functions - Civic Functions</v>
      </c>
      <c r="E55" s="18" t="s">
        <v>147</v>
      </c>
      <c r="F55" s="27" t="s">
        <v>147</v>
      </c>
      <c r="H55" s="21" t="s">
        <v>147</v>
      </c>
    </row>
    <row r="56" spans="2:8" ht="18.95" customHeight="1" x14ac:dyDescent="0.25">
      <c r="B56" s="30" t="s">
        <v>143</v>
      </c>
      <c r="C56" s="34" t="s">
        <v>158</v>
      </c>
      <c r="D56" s="17" t="str">
        <f t="shared" si="1"/>
        <v>Civic Functions - Mayoral Expenses</v>
      </c>
      <c r="E56" s="17" t="s">
        <v>147</v>
      </c>
      <c r="F56" s="27" t="s">
        <v>157</v>
      </c>
      <c r="H56" s="21" t="s">
        <v>147</v>
      </c>
    </row>
    <row r="57" spans="2:8" ht="18.95" customHeight="1" x14ac:dyDescent="0.25">
      <c r="B57" s="30" t="s">
        <v>156</v>
      </c>
      <c r="C57" s="34" t="s">
        <v>155</v>
      </c>
      <c r="D57" s="17" t="str">
        <f t="shared" si="1"/>
        <v>Civic Functions - Deputy Mayor'S Expenses</v>
      </c>
      <c r="E57" s="17" t="s">
        <v>147</v>
      </c>
      <c r="F57" s="27" t="s">
        <v>154</v>
      </c>
      <c r="H57" s="21" t="s">
        <v>147</v>
      </c>
    </row>
    <row r="58" spans="2:8" ht="18.95" customHeight="1" x14ac:dyDescent="0.25">
      <c r="B58" s="30" t="s">
        <v>153</v>
      </c>
      <c r="C58" s="34" t="s">
        <v>152</v>
      </c>
      <c r="D58" s="17" t="str">
        <f t="shared" si="1"/>
        <v>Civic Functions - Civic Regalia</v>
      </c>
      <c r="E58" s="17" t="s">
        <v>147</v>
      </c>
      <c r="F58" s="27" t="s">
        <v>151</v>
      </c>
      <c r="H58" s="21" t="s">
        <v>147</v>
      </c>
    </row>
    <row r="59" spans="2:8" ht="18.95" customHeight="1" x14ac:dyDescent="0.25">
      <c r="B59" s="30" t="s">
        <v>150</v>
      </c>
      <c r="C59" s="33" t="s">
        <v>149</v>
      </c>
      <c r="D59" s="32" t="str">
        <f t="shared" si="1"/>
        <v>Civic Functions - Armistice Centenary Project Fund</v>
      </c>
      <c r="E59" s="32" t="s">
        <v>147</v>
      </c>
      <c r="F59" s="27" t="s">
        <v>148</v>
      </c>
      <c r="H59" s="21" t="s">
        <v>147</v>
      </c>
    </row>
    <row r="60" spans="2:8" ht="18.95" customHeight="1" x14ac:dyDescent="0.25">
      <c r="B60" s="30" t="s">
        <v>146</v>
      </c>
      <c r="C60" s="35" t="s">
        <v>145</v>
      </c>
      <c r="D60" s="18" t="str">
        <f t="shared" si="1"/>
        <v>Cost of Democracy - Annual Meeting</v>
      </c>
      <c r="E60" s="18" t="s">
        <v>134</v>
      </c>
      <c r="F60" s="27" t="s">
        <v>144</v>
      </c>
      <c r="H60" s="21" t="s">
        <v>134</v>
      </c>
    </row>
    <row r="61" spans="2:8" ht="18.95" customHeight="1" x14ac:dyDescent="0.25">
      <c r="B61" s="30" t="s">
        <v>143</v>
      </c>
      <c r="C61" s="34" t="s">
        <v>142</v>
      </c>
      <c r="D61" s="17" t="str">
        <f t="shared" si="1"/>
        <v>Cost of Democracy - Elections</v>
      </c>
      <c r="E61" s="17" t="s">
        <v>134</v>
      </c>
      <c r="F61" s="27" t="s">
        <v>141</v>
      </c>
      <c r="H61" s="21" t="s">
        <v>134</v>
      </c>
    </row>
    <row r="62" spans="2:8" ht="18.95" customHeight="1" x14ac:dyDescent="0.25">
      <c r="B62" s="30" t="s">
        <v>140</v>
      </c>
      <c r="C62" s="34" t="s">
        <v>139</v>
      </c>
      <c r="D62" s="17" t="str">
        <f t="shared" si="1"/>
        <v>Cost of Democracy - Member Expenses</v>
      </c>
      <c r="E62" s="17" t="s">
        <v>134</v>
      </c>
      <c r="F62" s="27" t="s">
        <v>138</v>
      </c>
      <c r="H62" s="21" t="s">
        <v>134</v>
      </c>
    </row>
    <row r="63" spans="2:8" ht="18.95" customHeight="1" x14ac:dyDescent="0.25">
      <c r="B63" s="30" t="s">
        <v>137</v>
      </c>
      <c r="C63" s="33" t="s">
        <v>136</v>
      </c>
      <c r="D63" s="32" t="str">
        <f t="shared" si="1"/>
        <v>Cost of Democracy - Notice/Honours Board</v>
      </c>
      <c r="E63" s="32" t="s">
        <v>134</v>
      </c>
      <c r="F63" s="27" t="s">
        <v>135</v>
      </c>
      <c r="H63" s="21" t="s">
        <v>134</v>
      </c>
    </row>
    <row r="64" spans="2:8" ht="18.95" customHeight="1" x14ac:dyDescent="0.25">
      <c r="B64" s="30" t="s">
        <v>28</v>
      </c>
      <c r="C64" s="29" t="s">
        <v>133</v>
      </c>
      <c r="D64" s="28" t="str">
        <f>E64</f>
        <v>It</v>
      </c>
      <c r="E64" s="28" t="s">
        <v>133</v>
      </c>
      <c r="F64" s="27" t="s">
        <v>29</v>
      </c>
      <c r="H64" s="21" t="s">
        <v>133</v>
      </c>
    </row>
    <row r="65" spans="2:8" ht="18.95" customHeight="1" x14ac:dyDescent="0.25">
      <c r="B65" s="30" t="s">
        <v>132</v>
      </c>
      <c r="C65" s="35" t="s">
        <v>131</v>
      </c>
      <c r="D65" s="18" t="str">
        <f t="shared" ref="D65:D95" si="2">CONCATENATE(E65," - ",F65)</f>
        <v>Corporate Communications - Advertising</v>
      </c>
      <c r="E65" s="18" t="s">
        <v>119</v>
      </c>
      <c r="F65" s="27" t="s">
        <v>130</v>
      </c>
      <c r="H65" s="21" t="s">
        <v>119</v>
      </c>
    </row>
    <row r="66" spans="2:8" ht="18.95" customHeight="1" x14ac:dyDescent="0.25">
      <c r="B66" s="30" t="s">
        <v>129</v>
      </c>
      <c r="C66" s="34" t="s">
        <v>128</v>
      </c>
      <c r="D66" s="17" t="str">
        <f t="shared" si="2"/>
        <v>Corporate Communications - Website</v>
      </c>
      <c r="E66" s="17" t="s">
        <v>119</v>
      </c>
      <c r="F66" s="27" t="s">
        <v>127</v>
      </c>
      <c r="H66" s="21" t="s">
        <v>119</v>
      </c>
    </row>
    <row r="67" spans="2:8" ht="18.95" customHeight="1" x14ac:dyDescent="0.25">
      <c r="B67" s="30" t="s">
        <v>126</v>
      </c>
      <c r="C67" s="34" t="s">
        <v>125</v>
      </c>
      <c r="D67" s="17" t="str">
        <f t="shared" si="2"/>
        <v>Corporate Communications - Community Engagement</v>
      </c>
      <c r="E67" s="17" t="s">
        <v>119</v>
      </c>
      <c r="F67" s="27" t="s">
        <v>124</v>
      </c>
      <c r="H67" s="21" t="s">
        <v>119</v>
      </c>
    </row>
    <row r="68" spans="2:8" ht="18.95" customHeight="1" x14ac:dyDescent="0.25">
      <c r="B68" s="30" t="s">
        <v>30</v>
      </c>
      <c r="C68" s="34" t="s">
        <v>31</v>
      </c>
      <c r="D68" s="17" t="str">
        <f t="shared" si="2"/>
        <v>Corporate Communications - Press Support</v>
      </c>
      <c r="E68" s="17" t="s">
        <v>119</v>
      </c>
      <c r="F68" s="27" t="s">
        <v>123</v>
      </c>
      <c r="H68" s="21" t="s">
        <v>119</v>
      </c>
    </row>
    <row r="69" spans="2:8" ht="18.95" customHeight="1" x14ac:dyDescent="0.25">
      <c r="B69" s="30" t="s">
        <v>122</v>
      </c>
      <c r="C69" s="33" t="s">
        <v>121</v>
      </c>
      <c r="D69" s="32" t="str">
        <f t="shared" si="2"/>
        <v>Corporate Communications - Signage, Etc</v>
      </c>
      <c r="E69" s="32" t="s">
        <v>119</v>
      </c>
      <c r="F69" s="27" t="s">
        <v>120</v>
      </c>
      <c r="H69" s="21" t="s">
        <v>119</v>
      </c>
    </row>
    <row r="70" spans="2:8" ht="18.95" customHeight="1" x14ac:dyDescent="0.25">
      <c r="B70" s="30" t="s">
        <v>118</v>
      </c>
      <c r="C70" s="35" t="s">
        <v>117</v>
      </c>
      <c r="D70" s="18" t="str">
        <f t="shared" si="2"/>
        <v>Devolved Services - Bring Site</v>
      </c>
      <c r="E70" s="18" t="s">
        <v>84</v>
      </c>
      <c r="F70" s="37" t="s">
        <v>116</v>
      </c>
      <c r="H70" s="21" t="s">
        <v>84</v>
      </c>
    </row>
    <row r="71" spans="2:8" ht="18.95" customHeight="1" x14ac:dyDescent="0.25">
      <c r="B71" s="30" t="s">
        <v>115</v>
      </c>
      <c r="C71" s="34" t="s">
        <v>114</v>
      </c>
      <c r="D71" s="17" t="str">
        <f t="shared" si="2"/>
        <v>Devolved Services - Allotments</v>
      </c>
      <c r="E71" s="17" t="s">
        <v>84</v>
      </c>
      <c r="F71" s="37" t="s">
        <v>113</v>
      </c>
      <c r="H71" s="21" t="s">
        <v>84</v>
      </c>
    </row>
    <row r="72" spans="2:8" ht="18.95" customHeight="1" x14ac:dyDescent="0.25">
      <c r="B72" s="30" t="s">
        <v>112</v>
      </c>
      <c r="C72" s="34" t="s">
        <v>111</v>
      </c>
      <c r="D72" s="17" t="str">
        <f t="shared" si="2"/>
        <v>Devolved Services - War Memorial</v>
      </c>
      <c r="E72" s="17" t="s">
        <v>84</v>
      </c>
      <c r="F72" s="37" t="s">
        <v>110</v>
      </c>
      <c r="H72" s="21" t="s">
        <v>84</v>
      </c>
    </row>
    <row r="73" spans="2:8" ht="18.95" customHeight="1" x14ac:dyDescent="0.25">
      <c r="B73" s="30" t="s">
        <v>109</v>
      </c>
      <c r="C73" s="34" t="s">
        <v>108</v>
      </c>
      <c r="D73" s="17" t="str">
        <f t="shared" si="2"/>
        <v>Devolved Services - Benches</v>
      </c>
      <c r="E73" s="17" t="s">
        <v>84</v>
      </c>
      <c r="F73" s="37" t="s">
        <v>107</v>
      </c>
      <c r="H73" s="21" t="s">
        <v>84</v>
      </c>
    </row>
    <row r="74" spans="2:8" ht="18.95" customHeight="1" x14ac:dyDescent="0.25">
      <c r="B74" s="30" t="s">
        <v>106</v>
      </c>
      <c r="C74" s="34" t="s">
        <v>105</v>
      </c>
      <c r="D74" s="17" t="str">
        <f t="shared" si="2"/>
        <v>Devolved Services - Bus Shelters</v>
      </c>
      <c r="E74" s="17" t="s">
        <v>84</v>
      </c>
      <c r="F74" s="37" t="s">
        <v>104</v>
      </c>
      <c r="H74" s="21" t="s">
        <v>84</v>
      </c>
    </row>
    <row r="75" spans="2:8" ht="18.95" customHeight="1" x14ac:dyDescent="0.25">
      <c r="B75" s="30" t="s">
        <v>32</v>
      </c>
      <c r="C75" s="34" t="s">
        <v>33</v>
      </c>
      <c r="D75" s="17" t="str">
        <f t="shared" si="2"/>
        <v>Devolved Services - Bandstand</v>
      </c>
      <c r="E75" s="17" t="s">
        <v>84</v>
      </c>
      <c r="F75" s="37" t="s">
        <v>103</v>
      </c>
      <c r="H75" s="21" t="s">
        <v>84</v>
      </c>
    </row>
    <row r="76" spans="2:8" ht="18.95" customHeight="1" x14ac:dyDescent="0.25">
      <c r="B76" s="30" t="s">
        <v>34</v>
      </c>
      <c r="C76" s="34" t="s">
        <v>35</v>
      </c>
      <c r="D76" s="17" t="str">
        <f t="shared" si="2"/>
        <v>Devolved Services - Monument</v>
      </c>
      <c r="E76" s="17" t="s">
        <v>84</v>
      </c>
      <c r="F76" s="37" t="s">
        <v>102</v>
      </c>
      <c r="H76" s="21" t="s">
        <v>84</v>
      </c>
    </row>
    <row r="77" spans="2:8" ht="18.95" customHeight="1" x14ac:dyDescent="0.25">
      <c r="B77" s="30" t="s">
        <v>36</v>
      </c>
      <c r="C77" s="34" t="s">
        <v>37</v>
      </c>
      <c r="D77" s="17" t="str">
        <f t="shared" si="2"/>
        <v>Devolved Services - Fairhill Park</v>
      </c>
      <c r="E77" s="17" t="s">
        <v>84</v>
      </c>
      <c r="F77" s="37" t="s">
        <v>101</v>
      </c>
      <c r="H77" s="21" t="s">
        <v>84</v>
      </c>
    </row>
    <row r="78" spans="2:8" ht="18.95" customHeight="1" x14ac:dyDescent="0.25">
      <c r="B78" s="30" t="s">
        <v>100</v>
      </c>
      <c r="C78" s="34" t="s">
        <v>99</v>
      </c>
      <c r="D78" s="17" t="str">
        <f t="shared" si="2"/>
        <v>Devolved Services - Toilets</v>
      </c>
      <c r="E78" s="17" t="s">
        <v>84</v>
      </c>
      <c r="F78" s="37" t="s">
        <v>98</v>
      </c>
      <c r="H78" s="21" t="s">
        <v>84</v>
      </c>
    </row>
    <row r="79" spans="2:8" ht="18.95" customHeight="1" x14ac:dyDescent="0.25">
      <c r="B79" s="30" t="s">
        <v>97</v>
      </c>
      <c r="C79" s="34" t="s">
        <v>96</v>
      </c>
      <c r="D79" s="17" t="str">
        <f t="shared" si="2"/>
        <v>Devolved Services - Play Areas</v>
      </c>
      <c r="E79" s="17" t="s">
        <v>84</v>
      </c>
      <c r="F79" s="37" t="s">
        <v>95</v>
      </c>
      <c r="H79" s="21" t="s">
        <v>84</v>
      </c>
    </row>
    <row r="80" spans="2:8" ht="18.95" customHeight="1" x14ac:dyDescent="0.25">
      <c r="B80" s="30" t="s">
        <v>94</v>
      </c>
      <c r="C80" s="34" t="s">
        <v>93</v>
      </c>
      <c r="D80" s="17" t="str">
        <f t="shared" si="2"/>
        <v>Devolved Services - Coronations Gardens</v>
      </c>
      <c r="E80" s="17" t="s">
        <v>84</v>
      </c>
      <c r="F80" s="27" t="s">
        <v>92</v>
      </c>
      <c r="H80" s="21" t="s">
        <v>84</v>
      </c>
    </row>
    <row r="81" spans="2:8" ht="18.95" customHeight="1" x14ac:dyDescent="0.25">
      <c r="B81" s="30" t="s">
        <v>91</v>
      </c>
      <c r="C81" s="34" t="s">
        <v>90</v>
      </c>
      <c r="D81" s="17" t="str">
        <f t="shared" si="2"/>
        <v>Devolved Services - Fairhill United Utilities Planting Maintenance</v>
      </c>
      <c r="E81" s="17" t="s">
        <v>84</v>
      </c>
      <c r="F81" s="27" t="s">
        <v>89</v>
      </c>
      <c r="H81" s="21" t="s">
        <v>84</v>
      </c>
    </row>
    <row r="82" spans="2:8" ht="18.95" customHeight="1" x14ac:dyDescent="0.25">
      <c r="B82" s="30" t="s">
        <v>38</v>
      </c>
      <c r="C82" s="34" t="s">
        <v>39</v>
      </c>
      <c r="D82" s="17" t="str">
        <f t="shared" si="2"/>
        <v>Devolved Services - Community Caretaker</v>
      </c>
      <c r="E82" s="17" t="s">
        <v>84</v>
      </c>
      <c r="F82" s="36" t="s">
        <v>88</v>
      </c>
      <c r="H82" s="21" t="s">
        <v>84</v>
      </c>
    </row>
    <row r="83" spans="2:8" ht="18.95" customHeight="1" x14ac:dyDescent="0.25">
      <c r="B83" s="30" t="s">
        <v>87</v>
      </c>
      <c r="C83" s="33" t="s">
        <v>86</v>
      </c>
      <c r="D83" s="32" t="str">
        <f t="shared" si="2"/>
        <v>Devolved Services - Contribution To Devolved Services Fund</v>
      </c>
      <c r="E83" s="32" t="s">
        <v>84</v>
      </c>
      <c r="F83" s="27" t="s">
        <v>85</v>
      </c>
      <c r="H83" s="21" t="s">
        <v>84</v>
      </c>
    </row>
    <row r="84" spans="2:8" ht="18.95" customHeight="1" x14ac:dyDescent="0.25">
      <c r="B84" s="30" t="s">
        <v>83</v>
      </c>
      <c r="C84" s="29" t="s">
        <v>82</v>
      </c>
      <c r="D84" s="28" t="str">
        <f t="shared" si="2"/>
        <v>Data Protection - GDPR</v>
      </c>
      <c r="E84" s="28" t="s">
        <v>80</v>
      </c>
      <c r="F84" s="27" t="s">
        <v>81</v>
      </c>
      <c r="H84" s="21" t="s">
        <v>80</v>
      </c>
    </row>
    <row r="85" spans="2:8" ht="18.95" customHeight="1" x14ac:dyDescent="0.25">
      <c r="B85" s="30" t="s">
        <v>40</v>
      </c>
      <c r="C85" s="35" t="s">
        <v>41</v>
      </c>
      <c r="D85" s="18" t="str">
        <f t="shared" si="2"/>
        <v>Other Overheads - Printing, Postage &amp; Stationery</v>
      </c>
      <c r="E85" s="18" t="s">
        <v>62</v>
      </c>
      <c r="F85" s="27" t="s">
        <v>79</v>
      </c>
      <c r="H85" s="21" t="s">
        <v>62</v>
      </c>
    </row>
    <row r="86" spans="2:8" ht="18.95" customHeight="1" x14ac:dyDescent="0.25">
      <c r="B86" s="30" t="s">
        <v>78</v>
      </c>
      <c r="C86" s="34" t="s">
        <v>77</v>
      </c>
      <c r="D86" s="17" t="str">
        <f t="shared" si="2"/>
        <v>Other Overheads - Postage</v>
      </c>
      <c r="E86" s="17" t="s">
        <v>62</v>
      </c>
      <c r="F86" s="27" t="s">
        <v>76</v>
      </c>
      <c r="H86" s="21" t="s">
        <v>62</v>
      </c>
    </row>
    <row r="87" spans="2:8" ht="18.95" customHeight="1" x14ac:dyDescent="0.25">
      <c r="B87" s="30" t="s">
        <v>75</v>
      </c>
      <c r="C87" s="34" t="s">
        <v>74</v>
      </c>
      <c r="D87" s="17" t="str">
        <f t="shared" si="2"/>
        <v>Other Overheads - Audit Fees</v>
      </c>
      <c r="E87" s="17" t="s">
        <v>62</v>
      </c>
      <c r="F87" s="27" t="s">
        <v>73</v>
      </c>
      <c r="H87" s="21" t="s">
        <v>62</v>
      </c>
    </row>
    <row r="88" spans="2:8" ht="18.95" customHeight="1" x14ac:dyDescent="0.25">
      <c r="B88" s="30" t="s">
        <v>72</v>
      </c>
      <c r="C88" s="34" t="s">
        <v>71</v>
      </c>
      <c r="D88" s="17" t="str">
        <f t="shared" si="2"/>
        <v>Other Overheads - Insurance</v>
      </c>
      <c r="E88" s="17" t="s">
        <v>62</v>
      </c>
      <c r="F88" s="27" t="s">
        <v>70</v>
      </c>
      <c r="H88" s="21" t="s">
        <v>62</v>
      </c>
    </row>
    <row r="89" spans="2:8" ht="18.95" customHeight="1" x14ac:dyDescent="0.25">
      <c r="B89" s="30" t="s">
        <v>42</v>
      </c>
      <c r="C89" s="34" t="s">
        <v>43</v>
      </c>
      <c r="D89" s="17" t="str">
        <f t="shared" si="2"/>
        <v>Other Overheads - Bank Charges &amp; Interest</v>
      </c>
      <c r="E89" s="17" t="s">
        <v>62</v>
      </c>
      <c r="F89" s="27" t="s">
        <v>69</v>
      </c>
      <c r="H89" s="21" t="s">
        <v>62</v>
      </c>
    </row>
    <row r="90" spans="2:8" ht="18.95" customHeight="1" x14ac:dyDescent="0.25">
      <c r="B90" s="30" t="s">
        <v>44</v>
      </c>
      <c r="C90" s="34" t="s">
        <v>45</v>
      </c>
      <c r="D90" s="17" t="str">
        <f t="shared" si="2"/>
        <v>Other Overheads - Accountancy Fees</v>
      </c>
      <c r="E90" s="17" t="s">
        <v>62</v>
      </c>
      <c r="F90" s="27" t="s">
        <v>68</v>
      </c>
      <c r="H90" s="21" t="s">
        <v>62</v>
      </c>
    </row>
    <row r="91" spans="2:8" ht="18.95" customHeight="1" x14ac:dyDescent="0.25">
      <c r="B91" s="30" t="s">
        <v>46</v>
      </c>
      <c r="C91" s="34" t="s">
        <v>47</v>
      </c>
      <c r="D91" s="17" t="str">
        <f t="shared" si="2"/>
        <v>Other Overheads - Legal Fees</v>
      </c>
      <c r="E91" s="17" t="s">
        <v>62</v>
      </c>
      <c r="F91" s="27" t="s">
        <v>67</v>
      </c>
      <c r="H91" s="21" t="s">
        <v>62</v>
      </c>
    </row>
    <row r="92" spans="2:8" ht="18.95" customHeight="1" x14ac:dyDescent="0.25">
      <c r="B92" s="30" t="s">
        <v>66</v>
      </c>
      <c r="C92" s="34" t="s">
        <v>65</v>
      </c>
      <c r="D92" s="17" t="str">
        <f t="shared" si="2"/>
        <v>Other Overheads - Licences</v>
      </c>
      <c r="E92" s="17" t="s">
        <v>62</v>
      </c>
      <c r="F92" s="27" t="s">
        <v>64</v>
      </c>
      <c r="H92" s="21" t="s">
        <v>62</v>
      </c>
    </row>
    <row r="93" spans="2:8" ht="18.95" customHeight="1" x14ac:dyDescent="0.25">
      <c r="B93" s="30" t="s">
        <v>48</v>
      </c>
      <c r="C93" s="33" t="s">
        <v>49</v>
      </c>
      <c r="D93" s="32" t="str">
        <f t="shared" si="2"/>
        <v>Other Overheads - Subscriptions</v>
      </c>
      <c r="E93" s="32" t="s">
        <v>62</v>
      </c>
      <c r="F93" s="27" t="s">
        <v>63</v>
      </c>
      <c r="H93" s="21" t="s">
        <v>62</v>
      </c>
    </row>
    <row r="94" spans="2:8" ht="18.95" customHeight="1" x14ac:dyDescent="0.25">
      <c r="B94" s="30" t="s">
        <v>61</v>
      </c>
      <c r="C94" s="29" t="s">
        <v>60</v>
      </c>
      <c r="D94" s="28" t="str">
        <f t="shared" si="2"/>
        <v>Repairs and Renewals - Repairs &amp; Renewals</v>
      </c>
      <c r="E94" s="28" t="s">
        <v>58</v>
      </c>
      <c r="F94" s="27" t="s">
        <v>59</v>
      </c>
      <c r="H94" s="21" t="s">
        <v>58</v>
      </c>
    </row>
    <row r="95" spans="2:8" s="31" customFormat="1" ht="18.95" customHeight="1" x14ac:dyDescent="0.25">
      <c r="B95" s="30" t="s">
        <v>57</v>
      </c>
      <c r="C95" s="29" t="s">
        <v>56</v>
      </c>
      <c r="D95" s="28" t="str">
        <f t="shared" si="2"/>
        <v>Contribution from Reserves - Contribution from General Reserves</v>
      </c>
      <c r="E95" s="28" t="s">
        <v>54</v>
      </c>
      <c r="F95" s="27" t="s">
        <v>55</v>
      </c>
      <c r="H95" s="21" t="s">
        <v>54</v>
      </c>
    </row>
    <row r="96" spans="2:8" ht="18.95" customHeight="1" x14ac:dyDescent="0.25">
      <c r="B96" s="30" t="s">
        <v>53</v>
      </c>
      <c r="C96" s="29" t="s">
        <v>52</v>
      </c>
      <c r="D96" s="28" t="str">
        <f>E96</f>
        <v>Contingency</v>
      </c>
      <c r="E96" s="28" t="s">
        <v>52</v>
      </c>
      <c r="F96" s="27" t="s">
        <v>52</v>
      </c>
      <c r="H96" s="21" t="s">
        <v>52</v>
      </c>
    </row>
    <row r="97" spans="2:6" ht="18" customHeight="1" x14ac:dyDescent="0.25">
      <c r="B97" s="26"/>
      <c r="C97" s="25"/>
      <c r="F97" s="24"/>
    </row>
    <row r="98" spans="2:6" ht="18" customHeight="1" x14ac:dyDescent="0.25">
      <c r="B98" s="26"/>
      <c r="C98" s="25"/>
      <c r="F98" s="24"/>
    </row>
    <row r="99" spans="2:6" ht="18" customHeight="1" x14ac:dyDescent="0.25">
      <c r="B99" s="26"/>
      <c r="C99" s="25"/>
      <c r="F99" s="24"/>
    </row>
    <row r="100" spans="2:6" ht="18" customHeight="1" x14ac:dyDescent="0.25">
      <c r="B100" s="26"/>
      <c r="C100" s="25"/>
      <c r="F100" s="24"/>
    </row>
    <row r="101" spans="2:6" ht="18" customHeight="1" x14ac:dyDescent="0.25">
      <c r="B101" s="26"/>
      <c r="C101" s="25"/>
      <c r="F101" s="24"/>
    </row>
    <row r="102" spans="2:6" ht="18" customHeight="1" x14ac:dyDescent="0.25">
      <c r="B102" s="26"/>
      <c r="C102" s="25"/>
      <c r="F102" s="24"/>
    </row>
    <row r="103" spans="2:6" ht="18" customHeight="1" x14ac:dyDescent="0.25">
      <c r="B103" s="26"/>
      <c r="C103" s="25"/>
      <c r="F103" s="24"/>
    </row>
    <row r="104" spans="2:6" ht="18" customHeight="1" x14ac:dyDescent="0.25">
      <c r="B104" s="26"/>
      <c r="C104" s="25"/>
      <c r="F104" s="24"/>
    </row>
    <row r="105" spans="2:6" ht="18" customHeight="1" x14ac:dyDescent="0.25">
      <c r="B105" s="26"/>
      <c r="C105" s="25"/>
      <c r="F105" s="24"/>
    </row>
    <row r="106" spans="2:6" ht="18" customHeight="1" x14ac:dyDescent="0.25">
      <c r="B106" s="26"/>
      <c r="C106" s="25"/>
      <c r="F106" s="24"/>
    </row>
    <row r="107" spans="2:6" ht="18" customHeight="1" x14ac:dyDescent="0.25">
      <c r="B107" s="26"/>
      <c r="C107" s="25"/>
      <c r="F107" s="24"/>
    </row>
    <row r="108" spans="2:6" ht="18" customHeight="1" x14ac:dyDescent="0.25">
      <c r="B108" s="26"/>
      <c r="C108" s="25"/>
      <c r="F108" s="24"/>
    </row>
    <row r="109" spans="2:6" ht="18" customHeight="1" x14ac:dyDescent="0.25">
      <c r="B109" s="26"/>
      <c r="C109" s="25"/>
      <c r="F109" s="24"/>
    </row>
    <row r="110" spans="2:6" ht="18" customHeight="1" x14ac:dyDescent="0.25">
      <c r="B110" s="26"/>
      <c r="C110" s="25"/>
      <c r="F110" s="24"/>
    </row>
    <row r="111" spans="2:6" ht="18" customHeight="1" x14ac:dyDescent="0.25">
      <c r="B111" s="26"/>
      <c r="C111" s="25"/>
      <c r="F111" s="24"/>
    </row>
    <row r="112" spans="2:6" ht="18" customHeight="1" x14ac:dyDescent="0.25">
      <c r="B112" s="26"/>
      <c r="C112" s="25"/>
      <c r="F112" s="24"/>
    </row>
    <row r="113" spans="2:6" ht="18" customHeight="1" x14ac:dyDescent="0.25">
      <c r="B113" s="26"/>
      <c r="C113" s="25"/>
      <c r="F113" s="24"/>
    </row>
    <row r="114" spans="2:6" ht="18" customHeight="1" x14ac:dyDescent="0.25">
      <c r="B114" s="26"/>
      <c r="C114" s="25"/>
      <c r="F114" s="24"/>
    </row>
    <row r="115" spans="2:6" ht="18" customHeight="1" x14ac:dyDescent="0.25">
      <c r="B115" s="26"/>
      <c r="C115" s="25"/>
      <c r="F115" s="24"/>
    </row>
    <row r="116" spans="2:6" ht="18" customHeight="1" x14ac:dyDescent="0.25">
      <c r="B116" s="26"/>
      <c r="C116" s="25"/>
      <c r="F116" s="24"/>
    </row>
    <row r="117" spans="2:6" ht="18" customHeight="1" x14ac:dyDescent="0.25">
      <c r="B117" s="26"/>
      <c r="C117" s="25"/>
      <c r="F117" s="24"/>
    </row>
    <row r="118" spans="2:6" ht="18" customHeight="1" x14ac:dyDescent="0.25">
      <c r="B118" s="26"/>
      <c r="C118" s="25"/>
      <c r="F118" s="24"/>
    </row>
    <row r="119" spans="2:6" ht="18" customHeight="1" x14ac:dyDescent="0.25">
      <c r="B119" s="26"/>
      <c r="C119" s="25"/>
      <c r="F119" s="24"/>
    </row>
    <row r="120" spans="2:6" ht="18" customHeight="1" x14ac:dyDescent="0.25">
      <c r="B120" s="26"/>
      <c r="C120" s="25"/>
      <c r="F120" s="24"/>
    </row>
    <row r="121" spans="2:6" ht="18" customHeight="1" x14ac:dyDescent="0.25">
      <c r="B121" s="26"/>
      <c r="C121" s="25"/>
      <c r="F121" s="24"/>
    </row>
    <row r="122" spans="2:6" ht="18" customHeight="1" x14ac:dyDescent="0.25">
      <c r="B122" s="26"/>
      <c r="C122" s="25"/>
      <c r="F122" s="24"/>
    </row>
    <row r="123" spans="2:6" ht="18" customHeight="1" x14ac:dyDescent="0.25">
      <c r="B123" s="26"/>
      <c r="C123" s="25"/>
      <c r="F123" s="24"/>
    </row>
    <row r="124" spans="2:6" ht="18" customHeight="1" x14ac:dyDescent="0.25">
      <c r="B124" s="26"/>
      <c r="C124" s="25"/>
      <c r="F124" s="24"/>
    </row>
    <row r="125" spans="2:6" ht="18" customHeight="1" x14ac:dyDescent="0.25">
      <c r="B125" s="26"/>
      <c r="C125" s="25"/>
      <c r="F125" s="24"/>
    </row>
    <row r="126" spans="2:6" ht="18" customHeight="1" x14ac:dyDescent="0.25">
      <c r="B126" s="26"/>
      <c r="C126" s="25"/>
      <c r="F126" s="24"/>
    </row>
    <row r="127" spans="2:6" ht="18" customHeight="1" x14ac:dyDescent="0.25">
      <c r="B127" s="26"/>
      <c r="C127" s="25"/>
      <c r="F127" s="24"/>
    </row>
    <row r="128" spans="2:6" ht="18" customHeight="1" x14ac:dyDescent="0.25">
      <c r="B128" s="26"/>
      <c r="C128" s="25"/>
      <c r="F128" s="24"/>
    </row>
    <row r="129" spans="2:6" ht="18" customHeight="1" x14ac:dyDescent="0.25">
      <c r="B129" s="26"/>
      <c r="C129" s="25"/>
      <c r="F129" s="24"/>
    </row>
    <row r="130" spans="2:6" ht="18" customHeight="1" x14ac:dyDescent="0.25">
      <c r="B130" s="26"/>
      <c r="C130" s="25"/>
      <c r="F130" s="24"/>
    </row>
    <row r="131" spans="2:6" ht="18" customHeight="1" x14ac:dyDescent="0.25">
      <c r="B131" s="26"/>
      <c r="C131" s="25"/>
      <c r="F131" s="24"/>
    </row>
    <row r="132" spans="2:6" ht="18" customHeight="1" x14ac:dyDescent="0.25">
      <c r="B132" s="26"/>
      <c r="C132" s="25"/>
      <c r="F132" s="24"/>
    </row>
    <row r="133" spans="2:6" ht="18" customHeight="1" x14ac:dyDescent="0.25">
      <c r="B133" s="26"/>
      <c r="C133" s="25"/>
      <c r="F133" s="24"/>
    </row>
    <row r="134" spans="2:6" ht="18" customHeight="1" x14ac:dyDescent="0.25">
      <c r="B134" s="26"/>
      <c r="C134" s="25"/>
      <c r="F134" s="24"/>
    </row>
    <row r="135" spans="2:6" ht="18" customHeight="1" x14ac:dyDescent="0.25">
      <c r="B135" s="26"/>
      <c r="C135" s="25"/>
      <c r="F135" s="24"/>
    </row>
    <row r="136" spans="2:6" ht="18" customHeight="1" x14ac:dyDescent="0.25">
      <c r="B136" s="26"/>
      <c r="C136" s="25"/>
      <c r="F136" s="24"/>
    </row>
    <row r="137" spans="2:6" ht="18" customHeight="1" x14ac:dyDescent="0.25">
      <c r="B137" s="26"/>
      <c r="C137" s="25"/>
      <c r="F137" s="24"/>
    </row>
    <row r="138" spans="2:6" ht="18" customHeight="1" x14ac:dyDescent="0.25">
      <c r="B138" s="26"/>
      <c r="C138" s="25"/>
      <c r="F138" s="24"/>
    </row>
    <row r="139" spans="2:6" ht="18" customHeight="1" x14ac:dyDescent="0.25">
      <c r="B139" s="26"/>
      <c r="C139" s="25"/>
      <c r="F139" s="24"/>
    </row>
    <row r="140" spans="2:6" ht="18" customHeight="1" x14ac:dyDescent="0.25">
      <c r="B140" s="26"/>
      <c r="C140" s="25"/>
      <c r="F140" s="24"/>
    </row>
    <row r="141" spans="2:6" ht="18" customHeight="1" x14ac:dyDescent="0.25">
      <c r="B141" s="26"/>
      <c r="C141" s="25"/>
      <c r="F141" s="24"/>
    </row>
    <row r="142" spans="2:6" ht="18" customHeight="1" x14ac:dyDescent="0.25">
      <c r="B142" s="26"/>
      <c r="C142" s="25"/>
      <c r="F142" s="24"/>
    </row>
    <row r="143" spans="2:6" ht="18" customHeight="1" x14ac:dyDescent="0.25">
      <c r="B143" s="26"/>
      <c r="C143" s="25"/>
      <c r="F143" s="24"/>
    </row>
    <row r="144" spans="2:6" ht="18" customHeight="1" x14ac:dyDescent="0.25">
      <c r="B144" s="26"/>
      <c r="C144" s="25"/>
      <c r="F144" s="24"/>
    </row>
    <row r="145" spans="2:6" ht="18" customHeight="1" x14ac:dyDescent="0.25">
      <c r="B145" s="26"/>
      <c r="C145" s="25"/>
      <c r="F145" s="24"/>
    </row>
    <row r="146" spans="2:6" ht="18" customHeight="1" x14ac:dyDescent="0.25">
      <c r="B146" s="26"/>
      <c r="C146" s="25"/>
      <c r="F146" s="24"/>
    </row>
    <row r="147" spans="2:6" ht="18" customHeight="1" x14ac:dyDescent="0.25">
      <c r="B147" s="26"/>
      <c r="C147" s="25"/>
      <c r="F147" s="24"/>
    </row>
    <row r="148" spans="2:6" ht="18" customHeight="1" x14ac:dyDescent="0.25">
      <c r="B148" s="26"/>
      <c r="C148" s="25"/>
      <c r="F148" s="24"/>
    </row>
    <row r="149" spans="2:6" ht="18" customHeight="1" x14ac:dyDescent="0.25">
      <c r="B149" s="26"/>
      <c r="C149" s="25"/>
      <c r="F149" s="24"/>
    </row>
  </sheetData>
  <pageMargins left="0.70866141732283472" right="0.70866141732283472" top="0.74803149606299213" bottom="0.35433070866141736" header="0.31496062992125984" footer="0.31496062992125984"/>
  <pageSetup paperSize="9" scale="6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opLeftCell="A18" workbookViewId="0">
      <selection activeCell="D31" sqref="D11:L31"/>
    </sheetView>
  </sheetViews>
  <sheetFormatPr defaultRowHeight="12.75" x14ac:dyDescent="0.2"/>
  <cols>
    <col min="1" max="1" width="5.42578125" style="109" customWidth="1"/>
    <col min="2" max="2" width="5.7109375" style="109" customWidth="1"/>
    <col min="3" max="3" width="4.7109375" style="109" customWidth="1"/>
    <col min="4" max="4" width="3.85546875" style="109" customWidth="1"/>
    <col min="5" max="5" width="9" style="109" bestFit="1" customWidth="1"/>
    <col min="6" max="6" width="7.42578125" style="109" customWidth="1"/>
    <col min="7" max="7" width="36.140625" style="109" bestFit="1" customWidth="1"/>
    <col min="8" max="8" width="7.5703125" style="109" bestFit="1" customWidth="1"/>
    <col min="9" max="9" width="1.85546875" style="109" customWidth="1"/>
    <col min="10" max="10" width="5.85546875" style="109" bestFit="1" customWidth="1"/>
    <col min="11" max="11" width="1.85546875" style="109" customWidth="1"/>
    <col min="12" max="12" width="10" style="109" bestFit="1" customWidth="1"/>
    <col min="13" max="13" width="6" style="109" customWidth="1"/>
    <col min="14" max="14" width="1.42578125" style="109" customWidth="1"/>
    <col min="15" max="15" width="1.7109375" style="109" customWidth="1"/>
    <col min="16" max="16" width="1.28515625" style="109" customWidth="1"/>
    <col min="17" max="17" width="8.85546875" style="109" customWidth="1"/>
    <col min="18" max="18" width="9.140625" style="109" customWidth="1"/>
    <col min="19" max="16384" width="9.140625" style="109"/>
  </cols>
  <sheetData>
    <row r="1" spans="2:17" ht="15" x14ac:dyDescent="0.2">
      <c r="B1" s="113" t="s">
        <v>335</v>
      </c>
      <c r="C1" s="135">
        <v>44234</v>
      </c>
      <c r="D1" s="130"/>
      <c r="F1" s="136" t="s">
        <v>334</v>
      </c>
      <c r="G1" s="130"/>
      <c r="H1" s="130"/>
      <c r="I1" s="130"/>
      <c r="J1" s="130"/>
      <c r="K1" s="130"/>
      <c r="N1" s="137" t="s">
        <v>333</v>
      </c>
      <c r="O1" s="130"/>
      <c r="P1" s="130"/>
      <c r="Q1" s="103">
        <v>1</v>
      </c>
    </row>
    <row r="2" spans="2:17" ht="15" x14ac:dyDescent="0.2">
      <c r="B2" s="113" t="s">
        <v>332</v>
      </c>
      <c r="C2" s="138" t="s">
        <v>476</v>
      </c>
      <c r="D2" s="130"/>
      <c r="F2" s="136" t="s">
        <v>331</v>
      </c>
      <c r="G2" s="130"/>
      <c r="H2" s="130"/>
      <c r="I2" s="130"/>
      <c r="J2" s="130"/>
      <c r="K2" s="130"/>
    </row>
    <row r="3" spans="2:17" x14ac:dyDescent="0.2">
      <c r="B3" s="134" t="s">
        <v>330</v>
      </c>
      <c r="C3" s="130"/>
      <c r="E3" s="130"/>
      <c r="L3" s="134" t="s">
        <v>329</v>
      </c>
      <c r="M3" s="130"/>
      <c r="N3" s="130"/>
      <c r="O3" s="132" t="s">
        <v>292</v>
      </c>
      <c r="P3" s="130"/>
      <c r="Q3" s="130"/>
    </row>
    <row r="4" spans="2:17" x14ac:dyDescent="0.2">
      <c r="B4" s="134" t="s">
        <v>328</v>
      </c>
      <c r="C4" s="130"/>
      <c r="E4" s="130"/>
      <c r="L4" s="134" t="s">
        <v>327</v>
      </c>
      <c r="M4" s="130"/>
      <c r="O4" s="132" t="s">
        <v>292</v>
      </c>
      <c r="P4" s="130"/>
      <c r="Q4" s="130"/>
    </row>
    <row r="5" spans="2:17" x14ac:dyDescent="0.2">
      <c r="B5" s="134" t="s">
        <v>326</v>
      </c>
      <c r="C5" s="130"/>
      <c r="D5" s="130"/>
      <c r="E5" s="130"/>
      <c r="L5" s="134" t="s">
        <v>325</v>
      </c>
      <c r="M5" s="130"/>
      <c r="O5" s="130"/>
      <c r="P5" s="130"/>
      <c r="Q5" s="130"/>
    </row>
    <row r="6" spans="2:17" x14ac:dyDescent="0.2">
      <c r="B6" s="134" t="s">
        <v>324</v>
      </c>
      <c r="C6" s="130"/>
      <c r="D6" s="130"/>
      <c r="E6" s="130"/>
      <c r="L6" s="134" t="s">
        <v>323</v>
      </c>
      <c r="M6" s="130"/>
      <c r="O6" s="132" t="s">
        <v>322</v>
      </c>
      <c r="P6" s="130"/>
      <c r="Q6" s="130"/>
    </row>
    <row r="7" spans="2:17" x14ac:dyDescent="0.2">
      <c r="B7" s="134" t="s">
        <v>321</v>
      </c>
      <c r="C7" s="130"/>
      <c r="E7" s="130"/>
    </row>
    <row r="8" spans="2:17" x14ac:dyDescent="0.2">
      <c r="B8" s="134" t="s">
        <v>320</v>
      </c>
      <c r="C8" s="130"/>
      <c r="E8" s="130"/>
    </row>
    <row r="9" spans="2:17" x14ac:dyDescent="0.2">
      <c r="B9" s="112" t="s">
        <v>319</v>
      </c>
      <c r="C9" s="132" t="s">
        <v>292</v>
      </c>
      <c r="D9" s="130"/>
      <c r="E9" s="112" t="s">
        <v>318</v>
      </c>
      <c r="F9" s="132" t="s">
        <v>317</v>
      </c>
      <c r="G9" s="130"/>
      <c r="H9" s="130"/>
      <c r="I9" s="130"/>
    </row>
    <row r="10" spans="2:17" x14ac:dyDescent="0.2">
      <c r="B10" s="112" t="s">
        <v>316</v>
      </c>
      <c r="C10" s="112" t="s">
        <v>315</v>
      </c>
      <c r="D10" s="134" t="s">
        <v>0</v>
      </c>
      <c r="E10" s="112" t="s">
        <v>1</v>
      </c>
      <c r="F10" s="112" t="s">
        <v>2</v>
      </c>
      <c r="G10" s="112" t="s">
        <v>3</v>
      </c>
      <c r="I10" s="110" t="s">
        <v>475</v>
      </c>
      <c r="K10" s="110" t="s">
        <v>446</v>
      </c>
      <c r="L10" s="130"/>
      <c r="M10" s="110" t="s">
        <v>442</v>
      </c>
      <c r="N10" s="134" t="s">
        <v>7</v>
      </c>
      <c r="O10" s="130"/>
      <c r="P10" s="112" t="s">
        <v>8</v>
      </c>
      <c r="Q10" s="112" t="s">
        <v>9</v>
      </c>
    </row>
    <row r="11" spans="2:17" x14ac:dyDescent="0.2">
      <c r="B11" s="102">
        <v>3570</v>
      </c>
      <c r="C11" s="111" t="s">
        <v>314</v>
      </c>
      <c r="D11" s="132" t="s">
        <v>40</v>
      </c>
      <c r="E11" s="101">
        <v>44202</v>
      </c>
      <c r="F11" s="132" t="s">
        <v>474</v>
      </c>
      <c r="G11" s="132" t="s">
        <v>441</v>
      </c>
      <c r="H11" s="131">
        <v>9.18</v>
      </c>
      <c r="I11" s="130"/>
      <c r="J11" s="131">
        <v>0</v>
      </c>
      <c r="K11" s="130"/>
      <c r="L11" s="131">
        <v>9.18</v>
      </c>
      <c r="M11" s="130"/>
      <c r="N11" s="132" t="s">
        <v>313</v>
      </c>
      <c r="O11" s="130"/>
      <c r="P11" s="111" t="s">
        <v>313</v>
      </c>
      <c r="Q11" s="101">
        <v>44214</v>
      </c>
    </row>
    <row r="12" spans="2:17" x14ac:dyDescent="0.2">
      <c r="B12" s="102">
        <v>3606</v>
      </c>
      <c r="C12" s="111" t="s">
        <v>314</v>
      </c>
      <c r="D12" s="132" t="s">
        <v>36</v>
      </c>
      <c r="E12" s="101">
        <v>44209</v>
      </c>
      <c r="F12" s="132" t="s">
        <v>473</v>
      </c>
      <c r="G12" s="132" t="s">
        <v>472</v>
      </c>
      <c r="H12" s="131">
        <v>17.79</v>
      </c>
      <c r="I12" s="130"/>
      <c r="J12" s="131">
        <v>3.56</v>
      </c>
      <c r="K12" s="130"/>
      <c r="L12" s="131">
        <v>21.349999999999998</v>
      </c>
      <c r="M12" s="130"/>
      <c r="N12" s="132" t="s">
        <v>313</v>
      </c>
      <c r="O12" s="130"/>
      <c r="P12" s="111" t="s">
        <v>313</v>
      </c>
      <c r="Q12" s="101">
        <v>44214</v>
      </c>
    </row>
    <row r="13" spans="2:17" x14ac:dyDescent="0.2">
      <c r="B13" s="102">
        <v>3607</v>
      </c>
      <c r="C13" s="111" t="s">
        <v>314</v>
      </c>
      <c r="D13" s="132" t="s">
        <v>28</v>
      </c>
      <c r="E13" s="101">
        <v>44209</v>
      </c>
      <c r="F13" s="132" t="s">
        <v>471</v>
      </c>
      <c r="G13" s="132" t="s">
        <v>470</v>
      </c>
      <c r="H13" s="131">
        <v>895</v>
      </c>
      <c r="I13" s="130"/>
      <c r="J13" s="131">
        <v>179</v>
      </c>
      <c r="K13" s="130"/>
      <c r="L13" s="131">
        <v>1074</v>
      </c>
      <c r="M13" s="130"/>
      <c r="N13" s="132" t="s">
        <v>313</v>
      </c>
      <c r="O13" s="130"/>
      <c r="P13" s="111" t="s">
        <v>313</v>
      </c>
      <c r="Q13" s="101">
        <v>44214</v>
      </c>
    </row>
    <row r="14" spans="2:17" x14ac:dyDescent="0.2">
      <c r="B14" s="102">
        <v>3608</v>
      </c>
      <c r="C14" s="111" t="s">
        <v>314</v>
      </c>
      <c r="D14" s="132" t="s">
        <v>61</v>
      </c>
      <c r="E14" s="101">
        <v>44209</v>
      </c>
      <c r="F14" s="132" t="s">
        <v>469</v>
      </c>
      <c r="G14" s="132" t="s">
        <v>468</v>
      </c>
      <c r="H14" s="131">
        <v>575.75</v>
      </c>
      <c r="I14" s="130"/>
      <c r="J14" s="131">
        <v>115.15</v>
      </c>
      <c r="K14" s="130"/>
      <c r="L14" s="131">
        <v>690.9</v>
      </c>
      <c r="M14" s="130"/>
      <c r="N14" s="132" t="s">
        <v>313</v>
      </c>
      <c r="O14" s="130"/>
      <c r="P14" s="111" t="s">
        <v>313</v>
      </c>
      <c r="Q14" s="101">
        <v>44214</v>
      </c>
    </row>
    <row r="15" spans="2:17" x14ac:dyDescent="0.2">
      <c r="B15" s="102">
        <v>3609</v>
      </c>
      <c r="C15" s="111" t="s">
        <v>314</v>
      </c>
      <c r="D15" s="132" t="s">
        <v>44</v>
      </c>
      <c r="E15" s="101">
        <v>44216</v>
      </c>
      <c r="F15" s="132" t="s">
        <v>467</v>
      </c>
      <c r="G15" s="132" t="s">
        <v>466</v>
      </c>
      <c r="H15" s="131">
        <v>760</v>
      </c>
      <c r="I15" s="130"/>
      <c r="J15" s="131">
        <v>152</v>
      </c>
      <c r="K15" s="130"/>
      <c r="L15" s="131">
        <v>912</v>
      </c>
      <c r="M15" s="130"/>
      <c r="N15" s="132" t="s">
        <v>313</v>
      </c>
      <c r="O15" s="130"/>
      <c r="P15" s="111" t="s">
        <v>313</v>
      </c>
      <c r="Q15" s="101">
        <v>44221</v>
      </c>
    </row>
    <row r="16" spans="2:17" x14ac:dyDescent="0.2">
      <c r="B16" s="102">
        <v>3610</v>
      </c>
      <c r="C16" s="111" t="s">
        <v>314</v>
      </c>
      <c r="D16" s="132" t="s">
        <v>22</v>
      </c>
      <c r="E16" s="101">
        <v>44216</v>
      </c>
      <c r="F16" s="132" t="s">
        <v>465</v>
      </c>
      <c r="G16" s="132" t="s">
        <v>464</v>
      </c>
      <c r="H16" s="131">
        <v>50</v>
      </c>
      <c r="I16" s="130"/>
      <c r="J16" s="131">
        <v>0</v>
      </c>
      <c r="K16" s="130"/>
      <c r="L16" s="131">
        <v>50</v>
      </c>
      <c r="M16" s="130"/>
      <c r="N16" s="132" t="s">
        <v>313</v>
      </c>
      <c r="O16" s="130"/>
      <c r="P16" s="111" t="s">
        <v>313</v>
      </c>
      <c r="Q16" s="101">
        <v>44221</v>
      </c>
    </row>
    <row r="17" spans="1:17" x14ac:dyDescent="0.2">
      <c r="B17" s="102">
        <v>3611</v>
      </c>
      <c r="C17" s="111" t="s">
        <v>314</v>
      </c>
      <c r="D17" s="132" t="s">
        <v>28</v>
      </c>
      <c r="E17" s="101">
        <v>44216</v>
      </c>
      <c r="F17" s="132" t="s">
        <v>463</v>
      </c>
      <c r="G17" s="132" t="s">
        <v>462</v>
      </c>
      <c r="H17" s="131">
        <v>169</v>
      </c>
      <c r="I17" s="130"/>
      <c r="J17" s="131">
        <v>33.799999999999997</v>
      </c>
      <c r="K17" s="130"/>
      <c r="L17" s="131">
        <v>202.8</v>
      </c>
      <c r="M17" s="130"/>
      <c r="N17" s="132" t="s">
        <v>313</v>
      </c>
      <c r="O17" s="130"/>
      <c r="P17" s="111" t="s">
        <v>313</v>
      </c>
      <c r="Q17" s="101">
        <v>44221</v>
      </c>
    </row>
    <row r="18" spans="1:17" x14ac:dyDescent="0.2">
      <c r="B18" s="102">
        <v>3612</v>
      </c>
      <c r="C18" s="111" t="s">
        <v>314</v>
      </c>
      <c r="D18" s="132" t="s">
        <v>28</v>
      </c>
      <c r="E18" s="101">
        <v>44216</v>
      </c>
      <c r="F18" s="132" t="s">
        <v>461</v>
      </c>
      <c r="G18" s="132" t="s">
        <v>460</v>
      </c>
      <c r="H18" s="131">
        <v>643.89</v>
      </c>
      <c r="I18" s="130"/>
      <c r="J18" s="131">
        <v>128.78</v>
      </c>
      <c r="K18" s="130"/>
      <c r="L18" s="131">
        <v>772.67</v>
      </c>
      <c r="M18" s="130"/>
      <c r="N18" s="132" t="s">
        <v>313</v>
      </c>
      <c r="O18" s="130"/>
      <c r="P18" s="111" t="s">
        <v>313</v>
      </c>
      <c r="Q18" s="101">
        <v>44221</v>
      </c>
    </row>
    <row r="19" spans="1:17" x14ac:dyDescent="0.2">
      <c r="B19" s="102">
        <v>3613</v>
      </c>
      <c r="C19" s="111" t="s">
        <v>314</v>
      </c>
      <c r="D19" s="132" t="s">
        <v>28</v>
      </c>
      <c r="E19" s="101">
        <v>44216</v>
      </c>
      <c r="F19" s="132" t="s">
        <v>459</v>
      </c>
      <c r="G19" s="132" t="s">
        <v>458</v>
      </c>
      <c r="H19" s="131">
        <v>87.25</v>
      </c>
      <c r="I19" s="130"/>
      <c r="J19" s="131">
        <v>17.45</v>
      </c>
      <c r="K19" s="130"/>
      <c r="L19" s="131">
        <v>104.7</v>
      </c>
      <c r="M19" s="130"/>
      <c r="N19" s="132" t="s">
        <v>313</v>
      </c>
      <c r="O19" s="130"/>
      <c r="P19" s="111" t="s">
        <v>313</v>
      </c>
      <c r="Q19" s="101">
        <v>44221</v>
      </c>
    </row>
    <row r="20" spans="1:17" x14ac:dyDescent="0.2">
      <c r="B20" s="102">
        <v>3614</v>
      </c>
      <c r="C20" s="111" t="s">
        <v>314</v>
      </c>
      <c r="D20" s="132" t="s">
        <v>28</v>
      </c>
      <c r="E20" s="101">
        <v>44216</v>
      </c>
      <c r="F20" s="132" t="s">
        <v>457</v>
      </c>
      <c r="G20" s="132" t="s">
        <v>444</v>
      </c>
      <c r="H20" s="131">
        <v>48.75</v>
      </c>
      <c r="I20" s="130"/>
      <c r="J20" s="131">
        <v>9.75</v>
      </c>
      <c r="K20" s="130"/>
      <c r="L20" s="131">
        <v>58.5</v>
      </c>
      <c r="M20" s="130"/>
      <c r="N20" s="132" t="s">
        <v>313</v>
      </c>
      <c r="O20" s="130"/>
      <c r="P20" s="111" t="s">
        <v>313</v>
      </c>
      <c r="Q20" s="101">
        <v>44221</v>
      </c>
    </row>
    <row r="21" spans="1:17" x14ac:dyDescent="0.2">
      <c r="B21" s="102">
        <v>3615</v>
      </c>
      <c r="C21" s="111" t="s">
        <v>314</v>
      </c>
      <c r="D21" s="132" t="s">
        <v>440</v>
      </c>
      <c r="E21" s="101">
        <v>44200</v>
      </c>
      <c r="F21" s="132" t="s">
        <v>456</v>
      </c>
      <c r="G21" s="132" t="s">
        <v>445</v>
      </c>
      <c r="H21" s="131">
        <v>100.72</v>
      </c>
      <c r="I21" s="130"/>
      <c r="J21" s="131">
        <v>0</v>
      </c>
      <c r="K21" s="130"/>
      <c r="L21" s="131">
        <v>100.72</v>
      </c>
      <c r="M21" s="130"/>
      <c r="N21" s="132" t="s">
        <v>313</v>
      </c>
      <c r="O21" s="130"/>
      <c r="P21" s="111" t="s">
        <v>313</v>
      </c>
      <c r="Q21" s="101">
        <v>44214</v>
      </c>
    </row>
    <row r="22" spans="1:17" x14ac:dyDescent="0.2">
      <c r="B22" s="102">
        <v>3616</v>
      </c>
      <c r="C22" s="111" t="s">
        <v>314</v>
      </c>
      <c r="D22" s="132" t="s">
        <v>40</v>
      </c>
      <c r="E22" s="101">
        <v>44211</v>
      </c>
      <c r="F22" s="132" t="s">
        <v>455</v>
      </c>
      <c r="G22" s="132" t="s">
        <v>441</v>
      </c>
      <c r="H22" s="131">
        <v>21.419999999999998</v>
      </c>
      <c r="I22" s="130"/>
      <c r="J22" s="131">
        <v>0</v>
      </c>
      <c r="K22" s="130"/>
      <c r="L22" s="131">
        <v>21.419999999999998</v>
      </c>
      <c r="M22" s="130"/>
      <c r="N22" s="132" t="s">
        <v>313</v>
      </c>
      <c r="O22" s="130"/>
      <c r="P22" s="111" t="s">
        <v>313</v>
      </c>
      <c r="Q22" s="101">
        <v>44221</v>
      </c>
    </row>
    <row r="23" spans="1:17" x14ac:dyDescent="0.2">
      <c r="B23" s="102">
        <v>3617</v>
      </c>
      <c r="C23" s="111" t="s">
        <v>314</v>
      </c>
      <c r="D23" s="132" t="s">
        <v>42</v>
      </c>
      <c r="E23" s="101">
        <v>44204</v>
      </c>
      <c r="F23" s="132" t="s">
        <v>314</v>
      </c>
      <c r="G23" s="132" t="s">
        <v>454</v>
      </c>
      <c r="H23" s="131">
        <v>6.5</v>
      </c>
      <c r="I23" s="130"/>
      <c r="J23" s="131">
        <v>0</v>
      </c>
      <c r="K23" s="130"/>
      <c r="L23" s="131">
        <v>6.5</v>
      </c>
      <c r="M23" s="130"/>
      <c r="N23" s="132" t="s">
        <v>313</v>
      </c>
      <c r="O23" s="130"/>
      <c r="P23" s="111" t="s">
        <v>313</v>
      </c>
      <c r="Q23" s="101">
        <v>44214</v>
      </c>
    </row>
    <row r="24" spans="1:17" x14ac:dyDescent="0.2">
      <c r="B24" s="102">
        <v>3618</v>
      </c>
      <c r="C24" s="111" t="s">
        <v>314</v>
      </c>
      <c r="D24" s="132" t="s">
        <v>66</v>
      </c>
      <c r="E24" s="101">
        <v>44207</v>
      </c>
      <c r="F24" s="132" t="s">
        <v>13</v>
      </c>
      <c r="G24" s="132" t="s">
        <v>453</v>
      </c>
      <c r="H24" s="131">
        <v>35</v>
      </c>
      <c r="I24" s="130"/>
      <c r="J24" s="131">
        <v>0</v>
      </c>
      <c r="K24" s="130"/>
      <c r="L24" s="131">
        <v>35</v>
      </c>
      <c r="M24" s="130"/>
      <c r="N24" s="132" t="s">
        <v>313</v>
      </c>
      <c r="O24" s="130"/>
      <c r="P24" s="111" t="s">
        <v>313</v>
      </c>
      <c r="Q24" s="101">
        <v>44214</v>
      </c>
    </row>
    <row r="25" spans="1:17" x14ac:dyDescent="0.2">
      <c r="B25" s="102">
        <v>3619</v>
      </c>
      <c r="C25" s="111" t="s">
        <v>314</v>
      </c>
      <c r="D25" s="132" t="s">
        <v>12</v>
      </c>
      <c r="E25" s="101">
        <v>44214</v>
      </c>
      <c r="F25" s="132" t="s">
        <v>314</v>
      </c>
      <c r="G25" s="132" t="s">
        <v>452</v>
      </c>
      <c r="H25" s="131">
        <v>4091.65</v>
      </c>
      <c r="I25" s="130"/>
      <c r="J25" s="131">
        <v>0</v>
      </c>
      <c r="K25" s="130"/>
      <c r="L25" s="131">
        <v>4091.65</v>
      </c>
      <c r="M25" s="130"/>
      <c r="N25" s="132" t="s">
        <v>313</v>
      </c>
      <c r="O25" s="130"/>
      <c r="P25" s="111" t="s">
        <v>313</v>
      </c>
      <c r="Q25" s="101">
        <v>44214</v>
      </c>
    </row>
    <row r="26" spans="1:17" x14ac:dyDescent="0.2">
      <c r="B26" s="102">
        <v>3620</v>
      </c>
      <c r="C26" s="111" t="s">
        <v>314</v>
      </c>
      <c r="D26" s="132" t="s">
        <v>12</v>
      </c>
      <c r="E26" s="101">
        <v>44214</v>
      </c>
      <c r="F26" s="132" t="s">
        <v>314</v>
      </c>
      <c r="G26" s="132" t="s">
        <v>451</v>
      </c>
      <c r="H26" s="131">
        <v>3494.46</v>
      </c>
      <c r="I26" s="130"/>
      <c r="J26" s="131">
        <v>0</v>
      </c>
      <c r="K26" s="130"/>
      <c r="L26" s="131">
        <v>3494.46</v>
      </c>
      <c r="M26" s="130"/>
      <c r="N26" s="132" t="s">
        <v>313</v>
      </c>
      <c r="O26" s="130"/>
      <c r="P26" s="111" t="s">
        <v>313</v>
      </c>
      <c r="Q26" s="101">
        <v>44214</v>
      </c>
    </row>
    <row r="27" spans="1:17" x14ac:dyDescent="0.2">
      <c r="B27" s="102">
        <v>3621</v>
      </c>
      <c r="C27" s="111" t="s">
        <v>314</v>
      </c>
      <c r="D27" s="132" t="s">
        <v>32</v>
      </c>
      <c r="E27" s="101">
        <v>44218</v>
      </c>
      <c r="F27" s="132" t="s">
        <v>13</v>
      </c>
      <c r="G27" s="132" t="s">
        <v>447</v>
      </c>
      <c r="H27" s="131">
        <v>26.330000000000002</v>
      </c>
      <c r="I27" s="130"/>
      <c r="J27" s="131">
        <v>1.3199999999999998</v>
      </c>
      <c r="K27" s="130"/>
      <c r="L27" s="131">
        <v>27.650000000000002</v>
      </c>
      <c r="M27" s="130"/>
      <c r="N27" s="132" t="s">
        <v>313</v>
      </c>
      <c r="O27" s="130"/>
      <c r="P27" s="111" t="s">
        <v>313</v>
      </c>
      <c r="Q27" s="101">
        <v>44221</v>
      </c>
    </row>
    <row r="28" spans="1:17" x14ac:dyDescent="0.2">
      <c r="B28" s="102">
        <v>3622</v>
      </c>
      <c r="C28" s="111" t="s">
        <v>314</v>
      </c>
      <c r="D28" s="132" t="s">
        <v>28</v>
      </c>
      <c r="E28" s="101">
        <v>44218</v>
      </c>
      <c r="F28" s="132" t="s">
        <v>13</v>
      </c>
      <c r="G28" s="132" t="s">
        <v>450</v>
      </c>
      <c r="H28" s="131">
        <v>12.64</v>
      </c>
      <c r="I28" s="130"/>
      <c r="J28" s="131">
        <v>2.5300000000000002</v>
      </c>
      <c r="K28" s="130"/>
      <c r="L28" s="131">
        <v>15.170000000000002</v>
      </c>
      <c r="M28" s="130"/>
      <c r="N28" s="132" t="s">
        <v>313</v>
      </c>
      <c r="O28" s="130"/>
      <c r="P28" s="111" t="s">
        <v>313</v>
      </c>
      <c r="Q28" s="101">
        <v>44221</v>
      </c>
    </row>
    <row r="29" spans="1:17" x14ac:dyDescent="0.2">
      <c r="B29" s="102">
        <v>3634</v>
      </c>
      <c r="C29" s="111" t="s">
        <v>314</v>
      </c>
      <c r="D29" s="132" t="s">
        <v>28</v>
      </c>
      <c r="E29" s="101">
        <v>44222</v>
      </c>
      <c r="F29" s="132" t="s">
        <v>13</v>
      </c>
      <c r="G29" s="132" t="s">
        <v>443</v>
      </c>
      <c r="H29" s="131">
        <v>183.95999999999998</v>
      </c>
      <c r="I29" s="130"/>
      <c r="J29" s="131">
        <v>36.79</v>
      </c>
      <c r="K29" s="130"/>
      <c r="L29" s="131">
        <v>220.74999999999997</v>
      </c>
      <c r="M29" s="130"/>
      <c r="N29" s="132" t="s">
        <v>313</v>
      </c>
      <c r="O29" s="130"/>
      <c r="P29" s="111" t="s">
        <v>313</v>
      </c>
      <c r="Q29" s="101">
        <v>44227</v>
      </c>
    </row>
    <row r="30" spans="1:17" x14ac:dyDescent="0.2">
      <c r="B30" s="102">
        <v>3635</v>
      </c>
      <c r="C30" s="111" t="s">
        <v>314</v>
      </c>
      <c r="D30" s="132" t="s">
        <v>12</v>
      </c>
      <c r="E30" s="101">
        <v>44224</v>
      </c>
      <c r="F30" s="132" t="s">
        <v>314</v>
      </c>
      <c r="G30" s="132" t="s">
        <v>449</v>
      </c>
      <c r="H30" s="131">
        <v>10764.09</v>
      </c>
      <c r="I30" s="130"/>
      <c r="J30" s="131">
        <v>0</v>
      </c>
      <c r="K30" s="130"/>
      <c r="L30" s="131">
        <v>10764.09</v>
      </c>
      <c r="M30" s="130"/>
      <c r="N30" s="132" t="s">
        <v>313</v>
      </c>
      <c r="O30" s="130"/>
      <c r="P30" s="111" t="s">
        <v>313</v>
      </c>
      <c r="Q30" s="101">
        <v>44227</v>
      </c>
    </row>
    <row r="31" spans="1:17" x14ac:dyDescent="0.2">
      <c r="A31" s="130"/>
      <c r="B31" s="130"/>
      <c r="C31" s="130"/>
      <c r="D31" s="130"/>
      <c r="E31" s="130"/>
      <c r="F31" s="130"/>
      <c r="G31" s="130"/>
      <c r="H31" s="133">
        <v>21993.379999999997</v>
      </c>
      <c r="I31" s="130"/>
      <c r="J31" s="133">
        <v>680.13000000000011</v>
      </c>
      <c r="K31" s="130"/>
      <c r="L31" s="133">
        <v>22673.51</v>
      </c>
      <c r="M31" s="130"/>
      <c r="N31" s="130"/>
    </row>
    <row r="32" spans="1:17" x14ac:dyDescent="0.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59"/>
  <sheetViews>
    <sheetView topLeftCell="A29" zoomScaleNormal="100" workbookViewId="0">
      <selection activeCell="F40" sqref="F40"/>
    </sheetView>
  </sheetViews>
  <sheetFormatPr defaultRowHeight="18" customHeight="1" x14ac:dyDescent="0.25"/>
  <cols>
    <col min="1" max="1" width="12.5703125" style="49" customWidth="1"/>
    <col min="2" max="2" width="38" style="49" bestFit="1" customWidth="1"/>
    <col min="3" max="3" width="44.85546875" style="51" customWidth="1"/>
    <col min="4" max="4" width="23.28515625" style="51" customWidth="1"/>
    <col min="5" max="5" width="23.28515625" style="50" customWidth="1"/>
    <col min="6" max="6" width="42.28515625" style="49" bestFit="1" customWidth="1"/>
    <col min="7" max="16384" width="9.140625" style="49"/>
  </cols>
  <sheetData>
    <row r="1" spans="1:5" ht="18" customHeight="1" x14ac:dyDescent="0.25">
      <c r="A1" s="56" t="s">
        <v>434</v>
      </c>
    </row>
    <row r="2" spans="1:5" ht="18" customHeight="1" x14ac:dyDescent="0.25">
      <c r="A2" s="56" t="s">
        <v>433</v>
      </c>
    </row>
    <row r="3" spans="1:5" ht="18" customHeight="1" x14ac:dyDescent="0.25">
      <c r="B3" s="56"/>
    </row>
    <row r="4" spans="1:5" ht="18" customHeight="1" x14ac:dyDescent="0.25">
      <c r="A4" s="82" t="s">
        <v>432</v>
      </c>
      <c r="B4" s="99"/>
      <c r="C4" s="98"/>
      <c r="D4" s="79"/>
    </row>
    <row r="5" spans="1:5" s="56" customFormat="1" ht="18" customHeight="1" x14ac:dyDescent="0.25">
      <c r="A5" s="78" t="s">
        <v>315</v>
      </c>
      <c r="B5" s="77" t="s">
        <v>417</v>
      </c>
      <c r="C5" s="76" t="s">
        <v>309</v>
      </c>
      <c r="D5" s="75" t="s">
        <v>312</v>
      </c>
      <c r="E5" s="74"/>
    </row>
    <row r="6" spans="1:5" s="83" customFormat="1" ht="17.100000000000001" customHeight="1" x14ac:dyDescent="0.2">
      <c r="A6" s="116" t="s">
        <v>431</v>
      </c>
      <c r="B6" s="126" t="s">
        <v>299</v>
      </c>
      <c r="C6" s="97" t="s">
        <v>306</v>
      </c>
      <c r="D6" s="96" t="s">
        <v>308</v>
      </c>
      <c r="E6" s="95"/>
    </row>
    <row r="7" spans="1:5" s="83" customFormat="1" ht="17.100000000000001" customHeight="1" x14ac:dyDescent="0.2">
      <c r="A7" s="117"/>
      <c r="B7" s="127"/>
      <c r="C7" s="97" t="s">
        <v>303</v>
      </c>
      <c r="D7" s="96" t="s">
        <v>305</v>
      </c>
      <c r="E7" s="95"/>
    </row>
    <row r="8" spans="1:5" s="83" customFormat="1" ht="17.100000000000001" customHeight="1" x14ac:dyDescent="0.2">
      <c r="A8" s="117"/>
      <c r="B8" s="128"/>
      <c r="C8" s="97" t="s">
        <v>300</v>
      </c>
      <c r="D8" s="96" t="s">
        <v>302</v>
      </c>
      <c r="E8" s="95"/>
    </row>
    <row r="9" spans="1:5" s="83" customFormat="1" ht="17.100000000000001" customHeight="1" x14ac:dyDescent="0.2">
      <c r="A9" s="117"/>
      <c r="B9" s="97" t="s">
        <v>296</v>
      </c>
      <c r="C9" s="97" t="s">
        <v>296</v>
      </c>
      <c r="D9" s="96" t="s">
        <v>298</v>
      </c>
      <c r="E9" s="95"/>
    </row>
    <row r="10" spans="1:5" s="83" customFormat="1" ht="17.100000000000001" customHeight="1" x14ac:dyDescent="0.2">
      <c r="A10" s="117"/>
      <c r="B10" s="126" t="s">
        <v>430</v>
      </c>
      <c r="C10" s="97" t="s">
        <v>293</v>
      </c>
      <c r="D10" s="96" t="s">
        <v>295</v>
      </c>
      <c r="E10" s="95"/>
    </row>
    <row r="11" spans="1:5" s="83" customFormat="1" ht="17.100000000000001" customHeight="1" x14ac:dyDescent="0.2">
      <c r="A11" s="117"/>
      <c r="B11" s="127"/>
      <c r="C11" s="97" t="s">
        <v>290</v>
      </c>
      <c r="D11" s="96" t="s">
        <v>292</v>
      </c>
      <c r="E11" s="95"/>
    </row>
    <row r="12" spans="1:5" s="83" customFormat="1" ht="17.100000000000001" customHeight="1" x14ac:dyDescent="0.2">
      <c r="A12" s="117"/>
      <c r="B12" s="127"/>
      <c r="C12" s="97" t="s">
        <v>287</v>
      </c>
      <c r="D12" s="96" t="s">
        <v>289</v>
      </c>
      <c r="E12" s="95"/>
    </row>
    <row r="13" spans="1:5" s="83" customFormat="1" ht="17.100000000000001" customHeight="1" x14ac:dyDescent="0.2">
      <c r="A13" s="117"/>
      <c r="B13" s="127"/>
      <c r="C13" s="97" t="s">
        <v>429</v>
      </c>
      <c r="D13" s="96" t="s">
        <v>428</v>
      </c>
      <c r="E13" s="95"/>
    </row>
    <row r="14" spans="1:5" s="83" customFormat="1" ht="17.100000000000001" customHeight="1" x14ac:dyDescent="0.2">
      <c r="A14" s="118"/>
      <c r="B14" s="128"/>
      <c r="C14" s="97" t="s">
        <v>427</v>
      </c>
      <c r="D14" s="96" t="s">
        <v>426</v>
      </c>
      <c r="E14" s="95"/>
    </row>
    <row r="15" spans="1:5" s="83" customFormat="1" ht="17.100000000000001" customHeight="1" x14ac:dyDescent="0.2">
      <c r="A15" s="116" t="s">
        <v>425</v>
      </c>
      <c r="B15" s="126" t="s">
        <v>279</v>
      </c>
      <c r="C15" s="97" t="s">
        <v>283</v>
      </c>
      <c r="D15" s="96" t="s">
        <v>285</v>
      </c>
      <c r="E15" s="95"/>
    </row>
    <row r="16" spans="1:5" s="83" customFormat="1" ht="17.100000000000001" customHeight="1" x14ac:dyDescent="0.2">
      <c r="A16" s="117"/>
      <c r="B16" s="128"/>
      <c r="C16" s="97" t="s">
        <v>280</v>
      </c>
      <c r="D16" s="96" t="s">
        <v>282</v>
      </c>
      <c r="E16" s="95"/>
    </row>
    <row r="17" spans="1:6" s="83" customFormat="1" ht="17.100000000000001" customHeight="1" x14ac:dyDescent="0.2">
      <c r="A17" s="117"/>
      <c r="B17" s="97" t="s">
        <v>276</v>
      </c>
      <c r="C17" s="97" t="s">
        <v>276</v>
      </c>
      <c r="D17" s="96" t="s">
        <v>278</v>
      </c>
      <c r="E17" s="95"/>
    </row>
    <row r="18" spans="1:6" s="83" customFormat="1" ht="17.100000000000001" customHeight="1" x14ac:dyDescent="0.2">
      <c r="A18" s="118"/>
      <c r="B18" s="97" t="s">
        <v>273</v>
      </c>
      <c r="C18" s="97" t="s">
        <v>273</v>
      </c>
      <c r="D18" s="96" t="s">
        <v>275</v>
      </c>
      <c r="E18" s="95"/>
    </row>
    <row r="19" spans="1:6" s="83" customFormat="1" ht="17.100000000000001" customHeight="1" x14ac:dyDescent="0.2">
      <c r="A19" s="116" t="s">
        <v>5</v>
      </c>
      <c r="B19" s="126" t="s">
        <v>5</v>
      </c>
      <c r="C19" s="97" t="s">
        <v>424</v>
      </c>
      <c r="D19" s="96" t="s">
        <v>271</v>
      </c>
      <c r="E19" s="95"/>
    </row>
    <row r="20" spans="1:6" s="83" customFormat="1" ht="17.100000000000001" customHeight="1" x14ac:dyDescent="0.2">
      <c r="A20" s="117"/>
      <c r="B20" s="127"/>
      <c r="C20" s="97" t="s">
        <v>423</v>
      </c>
      <c r="D20" s="96" t="s">
        <v>268</v>
      </c>
      <c r="E20" s="95"/>
    </row>
    <row r="21" spans="1:6" s="83" customFormat="1" ht="17.100000000000001" customHeight="1" x14ac:dyDescent="0.2">
      <c r="A21" s="118"/>
      <c r="B21" s="128"/>
      <c r="C21" s="97" t="s">
        <v>263</v>
      </c>
      <c r="D21" s="96" t="s">
        <v>265</v>
      </c>
      <c r="E21" s="95"/>
    </row>
    <row r="22" spans="1:6" s="90" customFormat="1" ht="17.100000000000001" customHeight="1" x14ac:dyDescent="0.2">
      <c r="A22" s="94" t="s">
        <v>422</v>
      </c>
      <c r="B22" s="44" t="s">
        <v>260</v>
      </c>
      <c r="C22" s="93" t="s">
        <v>260</v>
      </c>
      <c r="D22" s="92" t="s">
        <v>12</v>
      </c>
      <c r="E22" s="91"/>
    </row>
    <row r="23" spans="1:6" ht="20.100000000000001" customHeight="1" x14ac:dyDescent="0.25">
      <c r="A23" s="123" t="s">
        <v>250</v>
      </c>
      <c r="B23" s="126" t="s">
        <v>250</v>
      </c>
      <c r="C23" s="38" t="s">
        <v>257</v>
      </c>
      <c r="D23" s="89" t="s">
        <v>259</v>
      </c>
      <c r="E23" s="88"/>
    </row>
    <row r="24" spans="1:6" ht="20.100000000000001" customHeight="1" x14ac:dyDescent="0.25">
      <c r="A24" s="124"/>
      <c r="B24" s="127"/>
      <c r="C24" s="38" t="s">
        <v>421</v>
      </c>
      <c r="D24" s="89" t="s">
        <v>256</v>
      </c>
      <c r="E24" s="88"/>
    </row>
    <row r="25" spans="1:6" ht="20.100000000000001" customHeight="1" x14ac:dyDescent="0.25">
      <c r="A25" s="124"/>
      <c r="B25" s="127"/>
      <c r="C25" s="38" t="s">
        <v>420</v>
      </c>
      <c r="D25" s="89" t="s">
        <v>419</v>
      </c>
      <c r="E25" s="88"/>
    </row>
    <row r="26" spans="1:6" ht="20.100000000000001" customHeight="1" x14ac:dyDescent="0.25">
      <c r="A26" s="125"/>
      <c r="B26" s="128"/>
      <c r="C26" s="38" t="s">
        <v>251</v>
      </c>
      <c r="D26" s="89" t="s">
        <v>253</v>
      </c>
      <c r="E26" s="88"/>
    </row>
    <row r="27" spans="1:6" s="83" customFormat="1" ht="14.25" x14ac:dyDescent="0.2">
      <c r="A27" s="87"/>
      <c r="B27" s="85"/>
      <c r="C27" s="86"/>
      <c r="D27" s="85"/>
      <c r="E27" s="84"/>
    </row>
    <row r="28" spans="1:6" ht="18" customHeight="1" x14ac:dyDescent="0.25">
      <c r="A28" s="82" t="s">
        <v>418</v>
      </c>
      <c r="B28" s="81"/>
      <c r="C28" s="80"/>
      <c r="D28" s="79"/>
    </row>
    <row r="29" spans="1:6" s="56" customFormat="1" ht="18" customHeight="1" x14ac:dyDescent="0.25">
      <c r="A29" s="78" t="s">
        <v>315</v>
      </c>
      <c r="B29" s="77" t="s">
        <v>417</v>
      </c>
      <c r="C29" s="76" t="s">
        <v>309</v>
      </c>
      <c r="D29" s="75" t="s">
        <v>312</v>
      </c>
      <c r="E29" s="74"/>
    </row>
    <row r="30" spans="1:6" s="56" customFormat="1" ht="18.95" customHeight="1" x14ac:dyDescent="0.25">
      <c r="A30" s="118" t="s">
        <v>416</v>
      </c>
      <c r="B30" s="73" t="s">
        <v>247</v>
      </c>
      <c r="C30" s="72" t="s">
        <v>247</v>
      </c>
      <c r="D30" s="71" t="s">
        <v>249</v>
      </c>
      <c r="E30" s="67" t="s">
        <v>247</v>
      </c>
      <c r="F30" s="56" t="s">
        <v>248</v>
      </c>
    </row>
    <row r="31" spans="1:6" ht="18.95" customHeight="1" x14ac:dyDescent="0.25">
      <c r="A31" s="115"/>
      <c r="B31" s="70" t="s">
        <v>244</v>
      </c>
      <c r="C31" s="69" t="s">
        <v>244</v>
      </c>
      <c r="D31" s="68" t="s">
        <v>246</v>
      </c>
      <c r="E31" s="67" t="s">
        <v>244</v>
      </c>
      <c r="F31" s="56" t="s">
        <v>415</v>
      </c>
    </row>
    <row r="32" spans="1:6" ht="18.95" customHeight="1" x14ac:dyDescent="0.25">
      <c r="A32" s="115"/>
      <c r="B32" s="70" t="s">
        <v>240</v>
      </c>
      <c r="C32" s="69" t="s">
        <v>240</v>
      </c>
      <c r="D32" s="68" t="s">
        <v>242</v>
      </c>
      <c r="E32" s="67" t="s">
        <v>240</v>
      </c>
      <c r="F32" s="56" t="s">
        <v>241</v>
      </c>
    </row>
    <row r="33" spans="1:6" ht="18.95" customHeight="1" x14ac:dyDescent="0.25">
      <c r="A33" s="115"/>
      <c r="B33" s="70" t="s">
        <v>236</v>
      </c>
      <c r="C33" s="69" t="s">
        <v>237</v>
      </c>
      <c r="D33" s="68" t="s">
        <v>239</v>
      </c>
      <c r="E33" s="67" t="s">
        <v>236</v>
      </c>
      <c r="F33" s="56" t="s">
        <v>238</v>
      </c>
    </row>
    <row r="34" spans="1:6" ht="18.95" customHeight="1" x14ac:dyDescent="0.25">
      <c r="A34" s="129" t="s">
        <v>414</v>
      </c>
      <c r="B34" s="60" t="s">
        <v>413</v>
      </c>
      <c r="C34" s="60" t="s">
        <v>221</v>
      </c>
      <c r="D34" s="58" t="s">
        <v>235</v>
      </c>
      <c r="E34" s="57" t="s">
        <v>413</v>
      </c>
      <c r="F34" s="56" t="s">
        <v>412</v>
      </c>
    </row>
    <row r="35" spans="1:6" ht="18.95" customHeight="1" x14ac:dyDescent="0.25">
      <c r="A35" s="115"/>
      <c r="B35" s="60" t="s">
        <v>411</v>
      </c>
      <c r="C35" s="60" t="s">
        <v>232</v>
      </c>
      <c r="D35" s="58" t="s">
        <v>15</v>
      </c>
      <c r="E35" s="57" t="s">
        <v>411</v>
      </c>
      <c r="F35" s="56" t="s">
        <v>16</v>
      </c>
    </row>
    <row r="36" spans="1:6" ht="18.95" customHeight="1" x14ac:dyDescent="0.25">
      <c r="A36" s="115"/>
      <c r="B36" s="60" t="s">
        <v>410</v>
      </c>
      <c r="C36" s="60" t="s">
        <v>229</v>
      </c>
      <c r="D36" s="58" t="s">
        <v>231</v>
      </c>
      <c r="E36" s="57" t="s">
        <v>410</v>
      </c>
      <c r="F36" s="56" t="s">
        <v>409</v>
      </c>
    </row>
    <row r="37" spans="1:6" ht="18.95" customHeight="1" x14ac:dyDescent="0.25">
      <c r="A37" s="115"/>
      <c r="B37" s="60" t="s">
        <v>408</v>
      </c>
      <c r="C37" s="60" t="s">
        <v>225</v>
      </c>
      <c r="D37" s="58" t="s">
        <v>227</v>
      </c>
      <c r="E37" s="57" t="s">
        <v>408</v>
      </c>
      <c r="F37" s="56" t="s">
        <v>407</v>
      </c>
    </row>
    <row r="38" spans="1:6" ht="18.95" customHeight="1" x14ac:dyDescent="0.25">
      <c r="A38" s="116" t="s">
        <v>406</v>
      </c>
      <c r="B38" s="60" t="s">
        <v>18</v>
      </c>
      <c r="C38" s="59" t="s">
        <v>18</v>
      </c>
      <c r="D38" s="58" t="s">
        <v>17</v>
      </c>
      <c r="E38" s="57" t="s">
        <v>18</v>
      </c>
      <c r="F38" s="56" t="s">
        <v>405</v>
      </c>
    </row>
    <row r="39" spans="1:6" ht="18.95" customHeight="1" x14ac:dyDescent="0.25">
      <c r="A39" s="117"/>
      <c r="B39" s="119" t="s">
        <v>402</v>
      </c>
      <c r="C39" s="59" t="s">
        <v>221</v>
      </c>
      <c r="D39" s="58" t="s">
        <v>223</v>
      </c>
      <c r="E39" s="57" t="s">
        <v>402</v>
      </c>
      <c r="F39" s="56" t="s">
        <v>404</v>
      </c>
    </row>
    <row r="40" spans="1:6" ht="18.95" customHeight="1" x14ac:dyDescent="0.25">
      <c r="A40" s="117"/>
      <c r="B40" s="119"/>
      <c r="C40" s="59" t="s">
        <v>437</v>
      </c>
      <c r="D40" s="58" t="s">
        <v>438</v>
      </c>
      <c r="E40" s="57" t="s">
        <v>402</v>
      </c>
      <c r="F40" s="56" t="s">
        <v>439</v>
      </c>
    </row>
    <row r="41" spans="1:6" ht="18.95" customHeight="1" x14ac:dyDescent="0.25">
      <c r="A41" s="117"/>
      <c r="B41" s="119"/>
      <c r="C41" s="59" t="s">
        <v>403</v>
      </c>
      <c r="D41" s="58" t="s">
        <v>220</v>
      </c>
      <c r="E41" s="57" t="s">
        <v>402</v>
      </c>
      <c r="F41" s="56" t="s">
        <v>401</v>
      </c>
    </row>
    <row r="42" spans="1:6" ht="18.95" customHeight="1" x14ac:dyDescent="0.25">
      <c r="A42" s="117"/>
      <c r="B42" s="119" t="s">
        <v>205</v>
      </c>
      <c r="C42" s="59" t="s">
        <v>400</v>
      </c>
      <c r="D42" s="58" t="s">
        <v>19</v>
      </c>
      <c r="E42" s="57" t="s">
        <v>205</v>
      </c>
      <c r="F42" s="56" t="s">
        <v>20</v>
      </c>
    </row>
    <row r="43" spans="1:6" ht="18.95" customHeight="1" x14ac:dyDescent="0.25">
      <c r="A43" s="117"/>
      <c r="B43" s="119"/>
      <c r="C43" s="59" t="s">
        <v>206</v>
      </c>
      <c r="D43" s="58" t="s">
        <v>208</v>
      </c>
      <c r="E43" s="57" t="s">
        <v>205</v>
      </c>
      <c r="F43" s="56" t="s">
        <v>207</v>
      </c>
    </row>
    <row r="44" spans="1:6" ht="18.95" customHeight="1" x14ac:dyDescent="0.25">
      <c r="A44" s="117"/>
      <c r="B44" s="120" t="s">
        <v>185</v>
      </c>
      <c r="C44" s="59" t="s">
        <v>198</v>
      </c>
      <c r="D44" s="58" t="s">
        <v>200</v>
      </c>
      <c r="E44" s="57" t="s">
        <v>185</v>
      </c>
      <c r="F44" s="56" t="s">
        <v>199</v>
      </c>
    </row>
    <row r="45" spans="1:6" ht="18.95" customHeight="1" x14ac:dyDescent="0.25">
      <c r="A45" s="117"/>
      <c r="B45" s="121"/>
      <c r="C45" s="59" t="s">
        <v>195</v>
      </c>
      <c r="D45" s="58" t="s">
        <v>197</v>
      </c>
      <c r="E45" s="57" t="s">
        <v>185</v>
      </c>
      <c r="F45" s="56" t="s">
        <v>196</v>
      </c>
    </row>
    <row r="46" spans="1:6" ht="18.95" customHeight="1" x14ac:dyDescent="0.25">
      <c r="A46" s="117"/>
      <c r="B46" s="121"/>
      <c r="C46" s="59" t="s">
        <v>192</v>
      </c>
      <c r="D46" s="58" t="s">
        <v>194</v>
      </c>
      <c r="E46" s="57" t="s">
        <v>185</v>
      </c>
      <c r="F46" s="56" t="s">
        <v>193</v>
      </c>
    </row>
    <row r="47" spans="1:6" ht="18.95" customHeight="1" x14ac:dyDescent="0.25">
      <c r="A47" s="117"/>
      <c r="B47" s="121"/>
      <c r="C47" s="59" t="s">
        <v>189</v>
      </c>
      <c r="D47" s="58" t="s">
        <v>191</v>
      </c>
      <c r="E47" s="57" t="s">
        <v>185</v>
      </c>
      <c r="F47" s="56" t="s">
        <v>190</v>
      </c>
    </row>
    <row r="48" spans="1:6" ht="18.95" customHeight="1" x14ac:dyDescent="0.25">
      <c r="A48" s="117"/>
      <c r="B48" s="121"/>
      <c r="C48" s="59" t="s">
        <v>186</v>
      </c>
      <c r="D48" s="58" t="s">
        <v>188</v>
      </c>
      <c r="E48" s="57" t="s">
        <v>185</v>
      </c>
      <c r="F48" s="56" t="s">
        <v>187</v>
      </c>
    </row>
    <row r="49" spans="1:6" ht="18.95" customHeight="1" x14ac:dyDescent="0.25">
      <c r="A49" s="117"/>
      <c r="B49" s="121"/>
      <c r="C49" s="59" t="s">
        <v>399</v>
      </c>
      <c r="D49" s="58" t="s">
        <v>398</v>
      </c>
      <c r="E49" s="57" t="s">
        <v>185</v>
      </c>
      <c r="F49" s="56" t="s">
        <v>397</v>
      </c>
    </row>
    <row r="50" spans="1:6" ht="18.95" customHeight="1" x14ac:dyDescent="0.25">
      <c r="A50" s="117"/>
      <c r="B50" s="121"/>
      <c r="C50" s="59" t="s">
        <v>396</v>
      </c>
      <c r="D50" s="58" t="s">
        <v>395</v>
      </c>
      <c r="E50" s="57" t="s">
        <v>185</v>
      </c>
      <c r="F50" s="56" t="s">
        <v>394</v>
      </c>
    </row>
    <row r="51" spans="1:6" ht="18.95" customHeight="1" x14ac:dyDescent="0.25">
      <c r="A51" s="117"/>
      <c r="B51" s="122"/>
      <c r="C51" s="59" t="s">
        <v>393</v>
      </c>
      <c r="D51" s="58" t="s">
        <v>392</v>
      </c>
      <c r="E51" s="57" t="s">
        <v>185</v>
      </c>
      <c r="F51" s="56" t="s">
        <v>391</v>
      </c>
    </row>
    <row r="52" spans="1:6" ht="18.95" customHeight="1" x14ac:dyDescent="0.25">
      <c r="A52" s="117"/>
      <c r="B52" s="120" t="s">
        <v>387</v>
      </c>
      <c r="C52" s="59" t="s">
        <v>130</v>
      </c>
      <c r="D52" s="66" t="s">
        <v>132</v>
      </c>
      <c r="E52" s="65" t="s">
        <v>387</v>
      </c>
      <c r="F52" s="56" t="s">
        <v>390</v>
      </c>
    </row>
    <row r="53" spans="1:6" ht="18.95" customHeight="1" x14ac:dyDescent="0.25">
      <c r="A53" s="117"/>
      <c r="B53" s="121"/>
      <c r="C53" s="59" t="s">
        <v>127</v>
      </c>
      <c r="D53" s="66" t="s">
        <v>129</v>
      </c>
      <c r="E53" s="65" t="s">
        <v>387</v>
      </c>
      <c r="F53" s="56" t="s">
        <v>389</v>
      </c>
    </row>
    <row r="54" spans="1:6" ht="18.95" customHeight="1" x14ac:dyDescent="0.25">
      <c r="A54" s="117"/>
      <c r="B54" s="121"/>
      <c r="C54" s="59" t="s">
        <v>124</v>
      </c>
      <c r="D54" s="66" t="s">
        <v>126</v>
      </c>
      <c r="E54" s="65" t="s">
        <v>387</v>
      </c>
      <c r="F54" s="56" t="s">
        <v>388</v>
      </c>
    </row>
    <row r="55" spans="1:6" ht="18.95" customHeight="1" x14ac:dyDescent="0.25">
      <c r="A55" s="118"/>
      <c r="B55" s="122"/>
      <c r="C55" s="59" t="s">
        <v>123</v>
      </c>
      <c r="D55" s="66" t="s">
        <v>30</v>
      </c>
      <c r="E55" s="65" t="s">
        <v>387</v>
      </c>
      <c r="F55" s="56" t="s">
        <v>386</v>
      </c>
    </row>
    <row r="56" spans="1:6" ht="18.95" customHeight="1" x14ac:dyDescent="0.25">
      <c r="A56" s="116" t="s">
        <v>385</v>
      </c>
      <c r="B56" s="119" t="s">
        <v>14</v>
      </c>
      <c r="C56" s="59" t="s">
        <v>182</v>
      </c>
      <c r="D56" s="58" t="s">
        <v>184</v>
      </c>
      <c r="E56" s="57" t="s">
        <v>14</v>
      </c>
      <c r="F56" s="56" t="s">
        <v>183</v>
      </c>
    </row>
    <row r="57" spans="1:6" ht="18.95" customHeight="1" x14ac:dyDescent="0.25">
      <c r="A57" s="117"/>
      <c r="B57" s="119"/>
      <c r="C57" s="59" t="s">
        <v>179</v>
      </c>
      <c r="D57" s="58" t="s">
        <v>181</v>
      </c>
      <c r="E57" s="57" t="s">
        <v>14</v>
      </c>
      <c r="F57" s="56" t="s">
        <v>180</v>
      </c>
    </row>
    <row r="58" spans="1:6" ht="18.95" customHeight="1" x14ac:dyDescent="0.25">
      <c r="A58" s="117"/>
      <c r="B58" s="119"/>
      <c r="C58" s="59" t="s">
        <v>177</v>
      </c>
      <c r="D58" s="58" t="s">
        <v>21</v>
      </c>
      <c r="E58" s="57" t="s">
        <v>14</v>
      </c>
      <c r="F58" s="56" t="s">
        <v>178</v>
      </c>
    </row>
    <row r="59" spans="1:6" ht="18.95" customHeight="1" x14ac:dyDescent="0.25">
      <c r="A59" s="117"/>
      <c r="B59" s="119"/>
      <c r="C59" s="59" t="s">
        <v>23</v>
      </c>
      <c r="D59" s="58" t="s">
        <v>22</v>
      </c>
      <c r="E59" s="57" t="s">
        <v>14</v>
      </c>
      <c r="F59" s="56" t="s">
        <v>176</v>
      </c>
    </row>
    <row r="60" spans="1:6" ht="18.95" customHeight="1" x14ac:dyDescent="0.25">
      <c r="A60" s="117"/>
      <c r="B60" s="119" t="s">
        <v>159</v>
      </c>
      <c r="C60" s="59" t="s">
        <v>173</v>
      </c>
      <c r="D60" s="58" t="s">
        <v>175</v>
      </c>
      <c r="E60" s="57" t="s">
        <v>159</v>
      </c>
      <c r="F60" s="56" t="s">
        <v>174</v>
      </c>
    </row>
    <row r="61" spans="1:6" ht="18.95" customHeight="1" x14ac:dyDescent="0.25">
      <c r="A61" s="117"/>
      <c r="B61" s="119"/>
      <c r="C61" s="59" t="s">
        <v>170</v>
      </c>
      <c r="D61" s="58" t="s">
        <v>172</v>
      </c>
      <c r="E61" s="57" t="s">
        <v>159</v>
      </c>
      <c r="F61" s="56" t="s">
        <v>171</v>
      </c>
    </row>
    <row r="62" spans="1:6" ht="18.95" customHeight="1" x14ac:dyDescent="0.25">
      <c r="A62" s="117"/>
      <c r="B62" s="119"/>
      <c r="C62" s="59" t="s">
        <v>167</v>
      </c>
      <c r="D62" s="58" t="s">
        <v>169</v>
      </c>
      <c r="E62" s="57" t="s">
        <v>159</v>
      </c>
      <c r="F62" s="56" t="s">
        <v>168</v>
      </c>
    </row>
    <row r="63" spans="1:6" ht="18.95" customHeight="1" x14ac:dyDescent="0.25">
      <c r="A63" s="117"/>
      <c r="B63" s="119"/>
      <c r="C63" s="59" t="s">
        <v>166</v>
      </c>
      <c r="D63" s="58" t="s">
        <v>24</v>
      </c>
      <c r="E63" s="57" t="s">
        <v>159</v>
      </c>
      <c r="F63" s="56" t="s">
        <v>25</v>
      </c>
    </row>
    <row r="64" spans="1:6" ht="18.95" customHeight="1" x14ac:dyDescent="0.25">
      <c r="A64" s="117"/>
      <c r="B64" s="119"/>
      <c r="C64" s="59" t="s">
        <v>163</v>
      </c>
      <c r="D64" s="58" t="s">
        <v>165</v>
      </c>
      <c r="E64" s="57" t="s">
        <v>159</v>
      </c>
      <c r="F64" s="56" t="s">
        <v>164</v>
      </c>
    </row>
    <row r="65" spans="1:6" ht="18.95" customHeight="1" x14ac:dyDescent="0.25">
      <c r="A65" s="117"/>
      <c r="B65" s="119"/>
      <c r="C65" s="59" t="s">
        <v>160</v>
      </c>
      <c r="D65" s="58" t="s">
        <v>162</v>
      </c>
      <c r="E65" s="57" t="s">
        <v>159</v>
      </c>
      <c r="F65" s="56" t="s">
        <v>161</v>
      </c>
    </row>
    <row r="66" spans="1:6" ht="18.95" customHeight="1" x14ac:dyDescent="0.25">
      <c r="A66" s="117"/>
      <c r="B66" s="119" t="s">
        <v>379</v>
      </c>
      <c r="C66" s="59" t="s">
        <v>147</v>
      </c>
      <c r="D66" s="58" t="s">
        <v>26</v>
      </c>
      <c r="E66" s="57" t="s">
        <v>379</v>
      </c>
      <c r="F66" s="56" t="s">
        <v>384</v>
      </c>
    </row>
    <row r="67" spans="1:6" ht="18.95" customHeight="1" x14ac:dyDescent="0.25">
      <c r="A67" s="117"/>
      <c r="B67" s="119"/>
      <c r="C67" s="59" t="s">
        <v>157</v>
      </c>
      <c r="D67" s="58" t="s">
        <v>143</v>
      </c>
      <c r="E67" s="57" t="s">
        <v>379</v>
      </c>
      <c r="F67" s="56" t="s">
        <v>383</v>
      </c>
    </row>
    <row r="68" spans="1:6" ht="18.95" customHeight="1" x14ac:dyDescent="0.25">
      <c r="A68" s="117"/>
      <c r="B68" s="119"/>
      <c r="C68" s="59" t="s">
        <v>382</v>
      </c>
      <c r="D68" s="58" t="s">
        <v>156</v>
      </c>
      <c r="E68" s="57" t="s">
        <v>379</v>
      </c>
      <c r="F68" s="56" t="s">
        <v>381</v>
      </c>
    </row>
    <row r="69" spans="1:6" ht="18.95" customHeight="1" x14ac:dyDescent="0.25">
      <c r="A69" s="117"/>
      <c r="B69" s="119"/>
      <c r="C69" s="59" t="s">
        <v>151</v>
      </c>
      <c r="D69" s="58" t="s">
        <v>153</v>
      </c>
      <c r="E69" s="57" t="s">
        <v>379</v>
      </c>
      <c r="F69" s="56" t="s">
        <v>380</v>
      </c>
    </row>
    <row r="70" spans="1:6" ht="18.95" customHeight="1" x14ac:dyDescent="0.25">
      <c r="A70" s="117"/>
      <c r="B70" s="119"/>
      <c r="C70" s="59" t="s">
        <v>148</v>
      </c>
      <c r="D70" s="58" t="s">
        <v>150</v>
      </c>
      <c r="E70" s="57" t="s">
        <v>379</v>
      </c>
      <c r="F70" s="56" t="s">
        <v>378</v>
      </c>
    </row>
    <row r="71" spans="1:6" ht="18.95" customHeight="1" x14ac:dyDescent="0.25">
      <c r="A71" s="117"/>
      <c r="B71" s="119" t="s">
        <v>373</v>
      </c>
      <c r="C71" s="59" t="s">
        <v>144</v>
      </c>
      <c r="D71" s="58" t="s">
        <v>146</v>
      </c>
      <c r="E71" s="57" t="s">
        <v>373</v>
      </c>
      <c r="F71" s="56" t="s">
        <v>377</v>
      </c>
    </row>
    <row r="72" spans="1:6" ht="18.95" customHeight="1" x14ac:dyDescent="0.25">
      <c r="A72" s="117"/>
      <c r="B72" s="119"/>
      <c r="C72" s="59" t="s">
        <v>141</v>
      </c>
      <c r="D72" s="58" t="s">
        <v>376</v>
      </c>
      <c r="E72" s="57" t="s">
        <v>373</v>
      </c>
      <c r="F72" s="56" t="s">
        <v>375</v>
      </c>
    </row>
    <row r="73" spans="1:6" ht="18.95" customHeight="1" x14ac:dyDescent="0.25">
      <c r="A73" s="117"/>
      <c r="B73" s="119"/>
      <c r="C73" s="59" t="s">
        <v>138</v>
      </c>
      <c r="D73" s="58" t="s">
        <v>140</v>
      </c>
      <c r="E73" s="57" t="s">
        <v>373</v>
      </c>
      <c r="F73" s="56" t="s">
        <v>374</v>
      </c>
    </row>
    <row r="74" spans="1:6" ht="18.95" customHeight="1" x14ac:dyDescent="0.25">
      <c r="A74" s="117"/>
      <c r="B74" s="119"/>
      <c r="C74" s="59" t="s">
        <v>135</v>
      </c>
      <c r="D74" s="58" t="s">
        <v>137</v>
      </c>
      <c r="E74" s="57" t="s">
        <v>373</v>
      </c>
      <c r="F74" s="56" t="s">
        <v>372</v>
      </c>
    </row>
    <row r="75" spans="1:6" ht="18.95" customHeight="1" x14ac:dyDescent="0.25">
      <c r="A75" s="117"/>
      <c r="B75" s="60" t="s">
        <v>29</v>
      </c>
      <c r="C75" s="59" t="s">
        <v>29</v>
      </c>
      <c r="D75" s="58" t="s">
        <v>28</v>
      </c>
      <c r="E75" s="57" t="s">
        <v>29</v>
      </c>
      <c r="F75" s="56" t="s">
        <v>29</v>
      </c>
    </row>
    <row r="76" spans="1:6" ht="18.95" customHeight="1" x14ac:dyDescent="0.25">
      <c r="A76" s="117"/>
      <c r="B76" s="120" t="s">
        <v>353</v>
      </c>
      <c r="C76" s="64" t="s">
        <v>116</v>
      </c>
      <c r="D76" s="61" t="s">
        <v>118</v>
      </c>
      <c r="E76" s="57" t="s">
        <v>353</v>
      </c>
      <c r="F76" s="56" t="s">
        <v>371</v>
      </c>
    </row>
    <row r="77" spans="1:6" ht="18.95" customHeight="1" x14ac:dyDescent="0.25">
      <c r="A77" s="117"/>
      <c r="B77" s="121"/>
      <c r="C77" s="64" t="s">
        <v>113</v>
      </c>
      <c r="D77" s="61" t="s">
        <v>115</v>
      </c>
      <c r="E77" s="57" t="s">
        <v>353</v>
      </c>
      <c r="F77" s="56" t="s">
        <v>370</v>
      </c>
    </row>
    <row r="78" spans="1:6" ht="18.95" customHeight="1" x14ac:dyDescent="0.25">
      <c r="A78" s="117"/>
      <c r="B78" s="121"/>
      <c r="C78" s="64" t="s">
        <v>110</v>
      </c>
      <c r="D78" s="61" t="s">
        <v>112</v>
      </c>
      <c r="E78" s="57" t="s">
        <v>353</v>
      </c>
      <c r="F78" s="56" t="s">
        <v>369</v>
      </c>
    </row>
    <row r="79" spans="1:6" ht="18.95" customHeight="1" x14ac:dyDescent="0.25">
      <c r="A79" s="117"/>
      <c r="B79" s="121"/>
      <c r="C79" s="64" t="s">
        <v>107</v>
      </c>
      <c r="D79" s="61" t="s">
        <v>109</v>
      </c>
      <c r="E79" s="57" t="s">
        <v>353</v>
      </c>
      <c r="F79" s="56" t="s">
        <v>368</v>
      </c>
    </row>
    <row r="80" spans="1:6" ht="18.95" customHeight="1" x14ac:dyDescent="0.25">
      <c r="A80" s="117"/>
      <c r="B80" s="121"/>
      <c r="C80" s="64" t="s">
        <v>104</v>
      </c>
      <c r="D80" s="61" t="s">
        <v>106</v>
      </c>
      <c r="E80" s="57" t="s">
        <v>353</v>
      </c>
      <c r="F80" s="56" t="s">
        <v>367</v>
      </c>
    </row>
    <row r="81" spans="1:6" ht="18.95" customHeight="1" x14ac:dyDescent="0.25">
      <c r="A81" s="117"/>
      <c r="B81" s="121"/>
      <c r="C81" s="64" t="s">
        <v>103</v>
      </c>
      <c r="D81" s="61" t="s">
        <v>32</v>
      </c>
      <c r="E81" s="57" t="s">
        <v>353</v>
      </c>
      <c r="F81" s="56" t="s">
        <v>366</v>
      </c>
    </row>
    <row r="82" spans="1:6" ht="18.95" customHeight="1" x14ac:dyDescent="0.25">
      <c r="A82" s="117"/>
      <c r="B82" s="121"/>
      <c r="C82" s="64" t="s">
        <v>102</v>
      </c>
      <c r="D82" s="61" t="s">
        <v>34</v>
      </c>
      <c r="E82" s="57" t="s">
        <v>353</v>
      </c>
      <c r="F82" s="56" t="s">
        <v>365</v>
      </c>
    </row>
    <row r="83" spans="1:6" ht="18.95" customHeight="1" x14ac:dyDescent="0.25">
      <c r="A83" s="117"/>
      <c r="B83" s="121"/>
      <c r="C83" s="64" t="s">
        <v>101</v>
      </c>
      <c r="D83" s="61" t="s">
        <v>36</v>
      </c>
      <c r="E83" s="57" t="s">
        <v>353</v>
      </c>
      <c r="F83" s="56" t="s">
        <v>364</v>
      </c>
    </row>
    <row r="84" spans="1:6" ht="18.95" customHeight="1" x14ac:dyDescent="0.25">
      <c r="A84" s="117"/>
      <c r="B84" s="121"/>
      <c r="C84" s="64" t="s">
        <v>98</v>
      </c>
      <c r="D84" s="61" t="s">
        <v>100</v>
      </c>
      <c r="E84" s="57" t="s">
        <v>353</v>
      </c>
      <c r="F84" s="56" t="s">
        <v>363</v>
      </c>
    </row>
    <row r="85" spans="1:6" ht="18.95" customHeight="1" x14ac:dyDescent="0.25">
      <c r="A85" s="117"/>
      <c r="B85" s="121"/>
      <c r="C85" s="64" t="s">
        <v>95</v>
      </c>
      <c r="D85" s="61" t="s">
        <v>97</v>
      </c>
      <c r="E85" s="57" t="s">
        <v>353</v>
      </c>
      <c r="F85" s="56" t="s">
        <v>362</v>
      </c>
    </row>
    <row r="86" spans="1:6" ht="18.95" customHeight="1" x14ac:dyDescent="0.25">
      <c r="A86" s="117"/>
      <c r="B86" s="121"/>
      <c r="C86" s="59" t="s">
        <v>92</v>
      </c>
      <c r="D86" s="58" t="s">
        <v>94</v>
      </c>
      <c r="E86" s="57" t="s">
        <v>353</v>
      </c>
      <c r="F86" s="56" t="s">
        <v>361</v>
      </c>
    </row>
    <row r="87" spans="1:6" ht="18.95" customHeight="1" x14ac:dyDescent="0.25">
      <c r="A87" s="117"/>
      <c r="B87" s="121"/>
      <c r="C87" s="59" t="s">
        <v>89</v>
      </c>
      <c r="D87" s="58" t="s">
        <v>91</v>
      </c>
      <c r="E87" s="57" t="s">
        <v>353</v>
      </c>
      <c r="F87" s="56" t="s">
        <v>360</v>
      </c>
    </row>
    <row r="88" spans="1:6" ht="18.95" customHeight="1" x14ac:dyDescent="0.25">
      <c r="A88" s="117"/>
      <c r="B88" s="121"/>
      <c r="C88" s="63" t="s">
        <v>359</v>
      </c>
      <c r="D88" s="62" t="s">
        <v>358</v>
      </c>
      <c r="E88" s="57" t="s">
        <v>353</v>
      </c>
      <c r="F88" s="56" t="s">
        <v>357</v>
      </c>
    </row>
    <row r="89" spans="1:6" ht="18.95" customHeight="1" x14ac:dyDescent="0.25">
      <c r="A89" s="117"/>
      <c r="B89" s="121"/>
      <c r="C89" s="59" t="s">
        <v>120</v>
      </c>
      <c r="D89" s="58" t="s">
        <v>122</v>
      </c>
      <c r="E89" s="57" t="s">
        <v>353</v>
      </c>
      <c r="F89" s="56" t="s">
        <v>356</v>
      </c>
    </row>
    <row r="90" spans="1:6" ht="18.95" customHeight="1" x14ac:dyDescent="0.25">
      <c r="A90" s="117"/>
      <c r="B90" s="121"/>
      <c r="C90" s="63" t="s">
        <v>88</v>
      </c>
      <c r="D90" s="62" t="s">
        <v>38</v>
      </c>
      <c r="E90" s="57" t="s">
        <v>353</v>
      </c>
      <c r="F90" s="56" t="s">
        <v>355</v>
      </c>
    </row>
    <row r="91" spans="1:6" ht="18.95" customHeight="1" x14ac:dyDescent="0.25">
      <c r="A91" s="117"/>
      <c r="B91" s="122"/>
      <c r="C91" s="59" t="s">
        <v>354</v>
      </c>
      <c r="D91" s="58" t="s">
        <v>87</v>
      </c>
      <c r="E91" s="57" t="s">
        <v>353</v>
      </c>
      <c r="F91" s="56" t="s">
        <v>352</v>
      </c>
    </row>
    <row r="92" spans="1:6" ht="18.95" customHeight="1" x14ac:dyDescent="0.25">
      <c r="A92" s="117"/>
      <c r="B92" s="60" t="s">
        <v>80</v>
      </c>
      <c r="C92" s="59" t="s">
        <v>81</v>
      </c>
      <c r="D92" s="58" t="s">
        <v>83</v>
      </c>
      <c r="E92" s="57" t="s">
        <v>80</v>
      </c>
      <c r="F92" s="56" t="s">
        <v>82</v>
      </c>
    </row>
    <row r="93" spans="1:6" ht="18.95" customHeight="1" x14ac:dyDescent="0.25">
      <c r="A93" s="117"/>
      <c r="B93" s="119" t="s">
        <v>343</v>
      </c>
      <c r="C93" s="59" t="s">
        <v>79</v>
      </c>
      <c r="D93" s="58" t="s">
        <v>40</v>
      </c>
      <c r="E93" s="57" t="s">
        <v>343</v>
      </c>
      <c r="F93" s="56" t="s">
        <v>351</v>
      </c>
    </row>
    <row r="94" spans="1:6" ht="18.95" customHeight="1" x14ac:dyDescent="0.25">
      <c r="A94" s="117"/>
      <c r="B94" s="119"/>
      <c r="C94" s="59" t="s">
        <v>76</v>
      </c>
      <c r="D94" s="58" t="s">
        <v>78</v>
      </c>
      <c r="E94" s="57" t="s">
        <v>343</v>
      </c>
      <c r="F94" s="56" t="s">
        <v>350</v>
      </c>
    </row>
    <row r="95" spans="1:6" ht="18.95" customHeight="1" x14ac:dyDescent="0.25">
      <c r="A95" s="117"/>
      <c r="B95" s="119"/>
      <c r="C95" s="59" t="s">
        <v>73</v>
      </c>
      <c r="D95" s="61" t="s">
        <v>75</v>
      </c>
      <c r="E95" s="57" t="s">
        <v>343</v>
      </c>
      <c r="F95" s="56" t="s">
        <v>349</v>
      </c>
    </row>
    <row r="96" spans="1:6" ht="18.95" customHeight="1" x14ac:dyDescent="0.25">
      <c r="A96" s="117"/>
      <c r="B96" s="119"/>
      <c r="C96" s="59" t="s">
        <v>70</v>
      </c>
      <c r="D96" s="58" t="s">
        <v>72</v>
      </c>
      <c r="E96" s="57" t="s">
        <v>343</v>
      </c>
      <c r="F96" s="56" t="s">
        <v>348</v>
      </c>
    </row>
    <row r="97" spans="1:6" ht="18.95" customHeight="1" x14ac:dyDescent="0.25">
      <c r="A97" s="117"/>
      <c r="B97" s="119"/>
      <c r="C97" s="59" t="s">
        <v>69</v>
      </c>
      <c r="D97" s="58" t="s">
        <v>42</v>
      </c>
      <c r="E97" s="57" t="s">
        <v>343</v>
      </c>
      <c r="F97" s="56" t="s">
        <v>347</v>
      </c>
    </row>
    <row r="98" spans="1:6" ht="18.95" customHeight="1" x14ac:dyDescent="0.25">
      <c r="A98" s="117"/>
      <c r="B98" s="119"/>
      <c r="C98" s="59" t="s">
        <v>68</v>
      </c>
      <c r="D98" s="58" t="s">
        <v>44</v>
      </c>
      <c r="E98" s="57" t="s">
        <v>343</v>
      </c>
      <c r="F98" s="56" t="s">
        <v>346</v>
      </c>
    </row>
    <row r="99" spans="1:6" ht="18.95" customHeight="1" x14ac:dyDescent="0.25">
      <c r="A99" s="117"/>
      <c r="B99" s="119"/>
      <c r="C99" s="59" t="s">
        <v>67</v>
      </c>
      <c r="D99" s="58" t="s">
        <v>46</v>
      </c>
      <c r="E99" s="57" t="s">
        <v>343</v>
      </c>
      <c r="F99" s="56" t="s">
        <v>345</v>
      </c>
    </row>
    <row r="100" spans="1:6" ht="18.95" customHeight="1" x14ac:dyDescent="0.25">
      <c r="A100" s="117"/>
      <c r="B100" s="119"/>
      <c r="C100" s="59" t="s">
        <v>64</v>
      </c>
      <c r="D100" s="58" t="s">
        <v>66</v>
      </c>
      <c r="E100" s="57" t="s">
        <v>343</v>
      </c>
      <c r="F100" s="56" t="s">
        <v>344</v>
      </c>
    </row>
    <row r="101" spans="1:6" ht="18.95" customHeight="1" x14ac:dyDescent="0.25">
      <c r="A101" s="117"/>
      <c r="B101" s="119"/>
      <c r="C101" s="59" t="s">
        <v>63</v>
      </c>
      <c r="D101" s="58" t="s">
        <v>48</v>
      </c>
      <c r="E101" s="57" t="s">
        <v>343</v>
      </c>
      <c r="F101" s="56" t="s">
        <v>342</v>
      </c>
    </row>
    <row r="102" spans="1:6" ht="18.95" customHeight="1" x14ac:dyDescent="0.25">
      <c r="A102" s="118"/>
      <c r="B102" s="60" t="s">
        <v>58</v>
      </c>
      <c r="C102" s="59" t="s">
        <v>59</v>
      </c>
      <c r="D102" s="58" t="s">
        <v>61</v>
      </c>
      <c r="E102" s="57" t="s">
        <v>58</v>
      </c>
      <c r="F102" s="56" t="s">
        <v>60</v>
      </c>
    </row>
    <row r="103" spans="1:6" s="56" customFormat="1" ht="18.95" customHeight="1" x14ac:dyDescent="0.25">
      <c r="A103" s="115" t="s">
        <v>341</v>
      </c>
      <c r="B103" s="60" t="s">
        <v>54</v>
      </c>
      <c r="C103" s="59" t="s">
        <v>55</v>
      </c>
      <c r="D103" s="58" t="s">
        <v>57</v>
      </c>
      <c r="E103" s="57" t="s">
        <v>54</v>
      </c>
      <c r="F103" s="56" t="s">
        <v>56</v>
      </c>
    </row>
    <row r="104" spans="1:6" s="56" customFormat="1" ht="18.95" customHeight="1" x14ac:dyDescent="0.25">
      <c r="A104" s="115"/>
      <c r="B104" s="60" t="s">
        <v>338</v>
      </c>
      <c r="C104" s="59" t="s">
        <v>340</v>
      </c>
      <c r="D104" s="58" t="s">
        <v>339</v>
      </c>
      <c r="E104" s="57" t="s">
        <v>338</v>
      </c>
      <c r="F104" s="56" t="s">
        <v>337</v>
      </c>
    </row>
    <row r="105" spans="1:6" ht="18.95" customHeight="1" x14ac:dyDescent="0.25">
      <c r="A105" s="115"/>
      <c r="B105" s="60" t="s">
        <v>52</v>
      </c>
      <c r="C105" s="59" t="s">
        <v>52</v>
      </c>
      <c r="D105" s="58" t="s">
        <v>53</v>
      </c>
      <c r="E105" s="57" t="s">
        <v>52</v>
      </c>
      <c r="F105" s="56" t="s">
        <v>336</v>
      </c>
    </row>
    <row r="106" spans="1:6" ht="18.95" customHeight="1" x14ac:dyDescent="0.25">
      <c r="A106" s="55"/>
      <c r="C106" s="54"/>
      <c r="D106" s="53"/>
      <c r="E106" s="52"/>
    </row>
    <row r="107" spans="1:6" ht="18" customHeight="1" x14ac:dyDescent="0.25">
      <c r="C107" s="54"/>
      <c r="D107" s="53"/>
      <c r="E107" s="52"/>
    </row>
    <row r="108" spans="1:6" ht="18" customHeight="1" x14ac:dyDescent="0.25">
      <c r="C108" s="54"/>
      <c r="D108" s="53"/>
      <c r="E108" s="52"/>
    </row>
    <row r="109" spans="1:6" ht="18" customHeight="1" x14ac:dyDescent="0.25">
      <c r="C109" s="54"/>
      <c r="D109" s="53"/>
      <c r="E109" s="52"/>
    </row>
    <row r="110" spans="1:6" ht="18" customHeight="1" x14ac:dyDescent="0.25">
      <c r="C110" s="54"/>
      <c r="D110" s="53"/>
      <c r="E110" s="52"/>
    </row>
    <row r="111" spans="1:6" ht="18" customHeight="1" x14ac:dyDescent="0.25">
      <c r="C111" s="54"/>
      <c r="D111" s="53"/>
      <c r="E111" s="52"/>
    </row>
    <row r="112" spans="1:6" ht="18" customHeight="1" x14ac:dyDescent="0.25">
      <c r="C112" s="54"/>
      <c r="D112" s="53"/>
      <c r="E112" s="52"/>
    </row>
    <row r="113" spans="3:5" ht="18" customHeight="1" x14ac:dyDescent="0.25">
      <c r="C113" s="54"/>
      <c r="D113" s="53"/>
      <c r="E113" s="52"/>
    </row>
    <row r="114" spans="3:5" ht="18" customHeight="1" x14ac:dyDescent="0.25">
      <c r="C114" s="54"/>
      <c r="D114" s="53"/>
      <c r="E114" s="52"/>
    </row>
    <row r="115" spans="3:5" ht="18" customHeight="1" x14ac:dyDescent="0.25">
      <c r="C115" s="54"/>
      <c r="D115" s="53"/>
      <c r="E115" s="52"/>
    </row>
    <row r="116" spans="3:5" ht="18" customHeight="1" x14ac:dyDescent="0.25">
      <c r="C116" s="54"/>
      <c r="D116" s="53"/>
      <c r="E116" s="52"/>
    </row>
    <row r="117" spans="3:5" ht="18" customHeight="1" x14ac:dyDescent="0.25">
      <c r="C117" s="54"/>
      <c r="D117" s="53"/>
      <c r="E117" s="52"/>
    </row>
    <row r="118" spans="3:5" ht="18" customHeight="1" x14ac:dyDescent="0.25">
      <c r="C118" s="54"/>
      <c r="D118" s="53"/>
      <c r="E118" s="52"/>
    </row>
    <row r="119" spans="3:5" ht="18" customHeight="1" x14ac:dyDescent="0.25">
      <c r="C119" s="54"/>
      <c r="D119" s="53"/>
      <c r="E119" s="52"/>
    </row>
    <row r="120" spans="3:5" ht="18" customHeight="1" x14ac:dyDescent="0.25">
      <c r="C120" s="54"/>
      <c r="D120" s="53"/>
      <c r="E120" s="52"/>
    </row>
    <row r="121" spans="3:5" ht="18" customHeight="1" x14ac:dyDescent="0.25">
      <c r="C121" s="54"/>
      <c r="D121" s="53"/>
      <c r="E121" s="52"/>
    </row>
    <row r="122" spans="3:5" ht="18" customHeight="1" x14ac:dyDescent="0.25">
      <c r="C122" s="54"/>
      <c r="D122" s="53"/>
      <c r="E122" s="52"/>
    </row>
    <row r="123" spans="3:5" ht="18" customHeight="1" x14ac:dyDescent="0.25">
      <c r="C123" s="54"/>
      <c r="D123" s="53"/>
      <c r="E123" s="52"/>
    </row>
    <row r="124" spans="3:5" ht="18" customHeight="1" x14ac:dyDescent="0.25">
      <c r="C124" s="54"/>
      <c r="D124" s="53"/>
      <c r="E124" s="52"/>
    </row>
    <row r="125" spans="3:5" ht="18" customHeight="1" x14ac:dyDescent="0.25">
      <c r="C125" s="54"/>
      <c r="D125" s="53"/>
      <c r="E125" s="52"/>
    </row>
    <row r="126" spans="3:5" ht="18" customHeight="1" x14ac:dyDescent="0.25">
      <c r="C126" s="54"/>
      <c r="D126" s="53"/>
      <c r="E126" s="52"/>
    </row>
    <row r="127" spans="3:5" ht="18" customHeight="1" x14ac:dyDescent="0.25">
      <c r="C127" s="54"/>
      <c r="D127" s="53"/>
      <c r="E127" s="52"/>
    </row>
    <row r="128" spans="3:5" ht="18" customHeight="1" x14ac:dyDescent="0.25">
      <c r="C128" s="54"/>
      <c r="D128" s="53"/>
      <c r="E128" s="52"/>
    </row>
    <row r="129" spans="3:5" ht="18" customHeight="1" x14ac:dyDescent="0.25">
      <c r="C129" s="54"/>
      <c r="D129" s="53"/>
      <c r="E129" s="52"/>
    </row>
    <row r="130" spans="3:5" ht="18" customHeight="1" x14ac:dyDescent="0.25">
      <c r="C130" s="54"/>
      <c r="D130" s="53"/>
      <c r="E130" s="52"/>
    </row>
    <row r="131" spans="3:5" ht="18" customHeight="1" x14ac:dyDescent="0.25">
      <c r="C131" s="54"/>
      <c r="D131" s="53"/>
      <c r="E131" s="52"/>
    </row>
    <row r="132" spans="3:5" ht="18" customHeight="1" x14ac:dyDescent="0.25">
      <c r="C132" s="54"/>
      <c r="D132" s="53"/>
      <c r="E132" s="52"/>
    </row>
    <row r="133" spans="3:5" ht="18" customHeight="1" x14ac:dyDescent="0.25">
      <c r="C133" s="54"/>
      <c r="D133" s="53"/>
      <c r="E133" s="52"/>
    </row>
    <row r="134" spans="3:5" ht="18" customHeight="1" x14ac:dyDescent="0.25">
      <c r="C134" s="54"/>
      <c r="D134" s="53"/>
      <c r="E134" s="52"/>
    </row>
    <row r="135" spans="3:5" ht="18" customHeight="1" x14ac:dyDescent="0.25">
      <c r="C135" s="54"/>
      <c r="D135" s="53"/>
      <c r="E135" s="52"/>
    </row>
    <row r="136" spans="3:5" ht="18" customHeight="1" x14ac:dyDescent="0.25">
      <c r="C136" s="54"/>
      <c r="D136" s="53"/>
      <c r="E136" s="52"/>
    </row>
    <row r="137" spans="3:5" ht="18" customHeight="1" x14ac:dyDescent="0.25">
      <c r="C137" s="54"/>
      <c r="D137" s="53"/>
      <c r="E137" s="52"/>
    </row>
    <row r="138" spans="3:5" ht="18" customHeight="1" x14ac:dyDescent="0.25">
      <c r="C138" s="54"/>
      <c r="D138" s="53"/>
      <c r="E138" s="52"/>
    </row>
    <row r="139" spans="3:5" ht="18" customHeight="1" x14ac:dyDescent="0.25">
      <c r="C139" s="54"/>
      <c r="D139" s="53"/>
      <c r="E139" s="52"/>
    </row>
    <row r="140" spans="3:5" ht="18" customHeight="1" x14ac:dyDescent="0.25">
      <c r="C140" s="54"/>
      <c r="D140" s="53"/>
      <c r="E140" s="52"/>
    </row>
    <row r="141" spans="3:5" ht="18" customHeight="1" x14ac:dyDescent="0.25">
      <c r="C141" s="54"/>
      <c r="D141" s="53"/>
      <c r="E141" s="52"/>
    </row>
    <row r="142" spans="3:5" ht="18" customHeight="1" x14ac:dyDescent="0.25">
      <c r="C142" s="54"/>
      <c r="D142" s="53"/>
      <c r="E142" s="52"/>
    </row>
    <row r="143" spans="3:5" ht="18" customHeight="1" x14ac:dyDescent="0.25">
      <c r="C143" s="54"/>
      <c r="D143" s="53"/>
      <c r="E143" s="52"/>
    </row>
    <row r="144" spans="3:5" ht="18" customHeight="1" x14ac:dyDescent="0.25">
      <c r="C144" s="54"/>
      <c r="D144" s="53"/>
      <c r="E144" s="52"/>
    </row>
    <row r="145" spans="3:5" ht="18" customHeight="1" x14ac:dyDescent="0.25">
      <c r="C145" s="54"/>
      <c r="D145" s="53"/>
      <c r="E145" s="52"/>
    </row>
    <row r="146" spans="3:5" ht="18" customHeight="1" x14ac:dyDescent="0.25">
      <c r="C146" s="54"/>
      <c r="D146" s="53"/>
      <c r="E146" s="52"/>
    </row>
    <row r="147" spans="3:5" ht="18" customHeight="1" x14ac:dyDescent="0.25">
      <c r="C147" s="54"/>
      <c r="D147" s="53"/>
      <c r="E147" s="52"/>
    </row>
    <row r="148" spans="3:5" ht="18" customHeight="1" x14ac:dyDescent="0.25">
      <c r="C148" s="54"/>
      <c r="D148" s="53"/>
      <c r="E148" s="52"/>
    </row>
    <row r="149" spans="3:5" ht="18" customHeight="1" x14ac:dyDescent="0.25">
      <c r="C149" s="54"/>
      <c r="D149" s="53"/>
      <c r="E149" s="52"/>
    </row>
    <row r="150" spans="3:5" ht="18" customHeight="1" x14ac:dyDescent="0.25">
      <c r="C150" s="54"/>
      <c r="D150" s="53"/>
      <c r="E150" s="52"/>
    </row>
    <row r="151" spans="3:5" ht="18" customHeight="1" x14ac:dyDescent="0.25">
      <c r="C151" s="54"/>
      <c r="D151" s="53"/>
      <c r="E151" s="52"/>
    </row>
    <row r="152" spans="3:5" ht="18" customHeight="1" x14ac:dyDescent="0.25">
      <c r="C152" s="54"/>
      <c r="D152" s="53"/>
      <c r="E152" s="52"/>
    </row>
    <row r="153" spans="3:5" ht="18" customHeight="1" x14ac:dyDescent="0.25">
      <c r="C153" s="54"/>
      <c r="D153" s="53"/>
      <c r="E153" s="52"/>
    </row>
    <row r="154" spans="3:5" ht="18" customHeight="1" x14ac:dyDescent="0.25">
      <c r="C154" s="54"/>
      <c r="D154" s="53"/>
      <c r="E154" s="52"/>
    </row>
    <row r="155" spans="3:5" ht="18" customHeight="1" x14ac:dyDescent="0.25">
      <c r="C155" s="54"/>
      <c r="D155" s="53"/>
      <c r="E155" s="52"/>
    </row>
    <row r="156" spans="3:5" ht="18" customHeight="1" x14ac:dyDescent="0.25">
      <c r="C156" s="54"/>
      <c r="D156" s="53"/>
      <c r="E156" s="52"/>
    </row>
    <row r="157" spans="3:5" ht="18" customHeight="1" x14ac:dyDescent="0.25">
      <c r="C157" s="54"/>
      <c r="D157" s="53"/>
      <c r="E157" s="52"/>
    </row>
    <row r="158" spans="3:5" ht="18" customHeight="1" x14ac:dyDescent="0.25">
      <c r="C158" s="54"/>
      <c r="D158" s="53"/>
      <c r="E158" s="52"/>
    </row>
    <row r="159" spans="3:5" ht="18" customHeight="1" x14ac:dyDescent="0.25">
      <c r="C159" s="54"/>
      <c r="D159" s="53"/>
      <c r="E159" s="52"/>
    </row>
  </sheetData>
  <mergeCells count="24">
    <mergeCell ref="A19:A21"/>
    <mergeCell ref="B19:B21"/>
    <mergeCell ref="A6:A14"/>
    <mergeCell ref="B6:B8"/>
    <mergeCell ref="B10:B14"/>
    <mergeCell ref="A15:A18"/>
    <mergeCell ref="B15:B16"/>
    <mergeCell ref="A23:A26"/>
    <mergeCell ref="B23:B26"/>
    <mergeCell ref="A30:A33"/>
    <mergeCell ref="A34:A37"/>
    <mergeCell ref="A38:A55"/>
    <mergeCell ref="B39:B41"/>
    <mergeCell ref="B42:B43"/>
    <mergeCell ref="B44:B51"/>
    <mergeCell ref="B52:B55"/>
    <mergeCell ref="A103:A105"/>
    <mergeCell ref="A56:A102"/>
    <mergeCell ref="B56:B59"/>
    <mergeCell ref="B60:B65"/>
    <mergeCell ref="B66:B70"/>
    <mergeCell ref="B71:B74"/>
    <mergeCell ref="B76:B91"/>
    <mergeCell ref="B93:B101"/>
  </mergeCells>
  <pageMargins left="0.70866141732283472" right="0.70866141732283472" top="0.74803149606299213" bottom="0.35433070866141736" header="0.31496062992125984" footer="0.31496062992125984"/>
  <pageSetup paperSize="9" scale="73" fitToHeight="0" orientation="portrait" blackAndWhite="1" verticalDpi="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January Payments</vt:lpstr>
      <vt:lpstr>look up table</vt:lpstr>
      <vt:lpstr>Day Books_ Bank Payments (Deta</vt:lpstr>
      <vt:lpstr>full LATEST code list 19-20</vt:lpstr>
      <vt:lpstr>'full LATEST code list 19-20'!Print_Area</vt:lpstr>
      <vt:lpstr>'January Payments'!Print_Area</vt:lpstr>
      <vt:lpstr>'look up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2021-02-15T14:55:28Z</cp:lastPrinted>
  <dcterms:created xsi:type="dcterms:W3CDTF">2019-11-18T10:05:44Z</dcterms:created>
  <dcterms:modified xsi:type="dcterms:W3CDTF">2021-02-15T14:55:35Z</dcterms:modified>
</cp:coreProperties>
</file>